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320" yWindow="90" windowWidth="9210" windowHeight="19095" tabRatio="840"/>
  </bookViews>
  <sheets>
    <sheet name="2018 Final Score Sheet" sheetId="47" r:id="rId1"/>
    <sheet name="5K &amp; 10K" sheetId="22" r:id="rId2"/>
    <sheet name="10K Run Results" sheetId="26" r:id="rId3"/>
    <sheet name="10K Run Age Groups" sheetId="62" r:id="rId4"/>
    <sheet name="10K Run Teams" sheetId="63" r:id="rId5"/>
    <sheet name="5K Run Results" sheetId="41" r:id="rId6"/>
    <sheet name="5K Run Age Groups" sheetId="56" r:id="rId7"/>
    <sheet name="5K Run Teams" sheetId="65" r:id="rId8"/>
    <sheet name="5K Walk Results" sheetId="44" r:id="rId9"/>
    <sheet name="5K Walk Age Groups" sheetId="54" r:id="rId10"/>
    <sheet name="5K Walk Teams" sheetId="64" r:id="rId11"/>
    <sheet name="JUMPS" sheetId="59" r:id="rId12"/>
    <sheet name="SHOT PUT" sheetId="60" r:id="rId13"/>
    <sheet name="Relay Events (2018)" sheetId="19" r:id="rId14"/>
    <sheet name="Summary" sheetId="20" r:id="rId15"/>
  </sheets>
  <definedNames>
    <definedName name="_aaa1" localSheetId="3">#REF!</definedName>
    <definedName name="_aaa1" localSheetId="2">#REF!</definedName>
    <definedName name="_aaa1" localSheetId="4">#REF!</definedName>
    <definedName name="_aaa1" localSheetId="0">#REF!</definedName>
    <definedName name="_aaa1" localSheetId="1">#REF!</definedName>
    <definedName name="_aaa1" localSheetId="6">#REF!</definedName>
    <definedName name="_aaa1" localSheetId="7">#REF!</definedName>
    <definedName name="_aaa1" localSheetId="9">#REF!</definedName>
    <definedName name="_aaa1" localSheetId="10">#REF!</definedName>
    <definedName name="_aaa1" localSheetId="11">#REF!</definedName>
    <definedName name="_aaa1" localSheetId="12">#REF!</definedName>
    <definedName name="_aaa1">#REF!</definedName>
    <definedName name="_xlnm._FilterDatabase" localSheetId="11" hidden="1">JUMPS!$A$1:$AJ$80</definedName>
    <definedName name="_xlnm._FilterDatabase" localSheetId="12" hidden="1">'SHOT PUT'!$A$2:$M$25</definedName>
    <definedName name="_xlnm.Print_Area" localSheetId="11">JUMPS!$A$1:$X$25</definedName>
    <definedName name="_xlnm.Print_Area" localSheetId="13">'Relay Events (2018)'!$A$1:$C$132</definedName>
    <definedName name="_xlnm.Print_Area" localSheetId="12">'SHOT PUT'!$A$1:$Q$43</definedName>
    <definedName name="_xlnm.Print_Titles" localSheetId="3">'10K Run Age Groups'!$1:$2</definedName>
    <definedName name="_xlnm.Print_Titles" localSheetId="2">'10K Run Results'!$1:$2</definedName>
    <definedName name="_xlnm.Print_Titles" localSheetId="4">'10K Run Teams'!$1:$2</definedName>
  </definedNames>
  <calcPr calcId="145621"/>
</workbook>
</file>

<file path=xl/calcChain.xml><?xml version="1.0" encoding="utf-8"?>
<calcChain xmlns="http://schemas.openxmlformats.org/spreadsheetml/2006/main">
  <c r="L139" i="63" l="1"/>
  <c r="L114" i="62"/>
  <c r="L134" i="26"/>
  <c r="L117" i="63" l="1"/>
  <c r="L72" i="62"/>
  <c r="L129" i="26"/>
  <c r="M220" i="65" l="1"/>
  <c r="M204" i="65"/>
  <c r="M199" i="65"/>
  <c r="M195" i="65"/>
  <c r="M188" i="65"/>
  <c r="M184" i="65"/>
  <c r="M150" i="65"/>
  <c r="M96" i="65"/>
  <c r="M60" i="65"/>
  <c r="M41" i="65"/>
  <c r="M23" i="65"/>
  <c r="M5" i="65"/>
  <c r="M227" i="65"/>
  <c r="L229" i="65"/>
  <c r="L227" i="65"/>
  <c r="L230" i="65"/>
  <c r="L228" i="65"/>
  <c r="L210" i="65"/>
  <c r="L209" i="65"/>
  <c r="L200" i="65"/>
  <c r="L199" i="65"/>
  <c r="L208" i="65"/>
  <c r="L202" i="65"/>
  <c r="L224" i="65"/>
  <c r="L201" i="65"/>
  <c r="L218" i="65"/>
  <c r="L223" i="65"/>
  <c r="L216" i="65"/>
  <c r="L214" i="65"/>
  <c r="L213" i="65"/>
  <c r="L220" i="65"/>
  <c r="L204" i="65"/>
  <c r="L217" i="65"/>
  <c r="L215" i="65"/>
  <c r="L222" i="65"/>
  <c r="L221" i="65"/>
  <c r="L206" i="65"/>
  <c r="L211" i="65"/>
  <c r="L205" i="65"/>
  <c r="L212" i="65"/>
  <c r="L207" i="65"/>
  <c r="L190" i="65"/>
  <c r="L184" i="65"/>
  <c r="L193" i="65"/>
  <c r="L191" i="65"/>
  <c r="L185" i="65"/>
  <c r="L189" i="65"/>
  <c r="L186" i="65"/>
  <c r="L196" i="65"/>
  <c r="L195" i="65"/>
  <c r="L192" i="65"/>
  <c r="L188" i="65"/>
  <c r="L155" i="65"/>
  <c r="L156" i="65"/>
  <c r="L168" i="65"/>
  <c r="L113" i="65"/>
  <c r="L161" i="65"/>
  <c r="L159" i="65"/>
  <c r="L99" i="65"/>
  <c r="L64" i="65"/>
  <c r="L105" i="65"/>
  <c r="L154" i="65"/>
  <c r="L132" i="65"/>
  <c r="L130" i="65"/>
  <c r="L175" i="65"/>
  <c r="L172" i="65"/>
  <c r="L119" i="65"/>
  <c r="L115" i="65"/>
  <c r="L164" i="65"/>
  <c r="L109" i="65"/>
  <c r="L104" i="65"/>
  <c r="L98" i="65"/>
  <c r="L139" i="65"/>
  <c r="L134" i="65"/>
  <c r="L178" i="65"/>
  <c r="L126" i="65"/>
  <c r="L123" i="65"/>
  <c r="L120" i="65"/>
  <c r="L167" i="65"/>
  <c r="L112" i="65"/>
  <c r="L110" i="65"/>
  <c r="L158" i="65"/>
  <c r="L153" i="65"/>
  <c r="L179" i="65"/>
  <c r="L133" i="65"/>
  <c r="L76" i="65"/>
  <c r="L176" i="65"/>
  <c r="L122" i="65"/>
  <c r="L118" i="65"/>
  <c r="L68" i="65"/>
  <c r="L163" i="65"/>
  <c r="L108" i="65"/>
  <c r="L103" i="65"/>
  <c r="L97" i="65"/>
  <c r="L88" i="65"/>
  <c r="L85" i="65"/>
  <c r="L83" i="65"/>
  <c r="L81" i="65"/>
  <c r="L80" i="65"/>
  <c r="L135" i="65"/>
  <c r="L129" i="65"/>
  <c r="L125" i="65"/>
  <c r="L173" i="65"/>
  <c r="L170" i="65"/>
  <c r="L116" i="65"/>
  <c r="L66" i="65"/>
  <c r="L63" i="65"/>
  <c r="L102" i="65"/>
  <c r="L60" i="65"/>
  <c r="L86" i="65"/>
  <c r="L82" i="65"/>
  <c r="L140" i="65"/>
  <c r="L138" i="65"/>
  <c r="L131" i="65"/>
  <c r="L128" i="65"/>
  <c r="L174" i="65"/>
  <c r="L73" i="65"/>
  <c r="L70" i="65"/>
  <c r="L166" i="65"/>
  <c r="L162" i="65"/>
  <c r="L62" i="65"/>
  <c r="L101" i="65"/>
  <c r="L152" i="65"/>
  <c r="L84" i="65"/>
  <c r="L143" i="65"/>
  <c r="L141" i="65"/>
  <c r="L137" i="65"/>
  <c r="L79" i="65"/>
  <c r="L177" i="65"/>
  <c r="L74" i="65"/>
  <c r="L121" i="65"/>
  <c r="L71" i="65"/>
  <c r="L114" i="65"/>
  <c r="L67" i="65"/>
  <c r="L107" i="65"/>
  <c r="L61" i="65"/>
  <c r="L96" i="65"/>
  <c r="L181" i="65"/>
  <c r="L94" i="65"/>
  <c r="L93" i="65"/>
  <c r="L148" i="65"/>
  <c r="L147" i="65"/>
  <c r="L146" i="65"/>
  <c r="L92" i="65"/>
  <c r="L91" i="65"/>
  <c r="L90" i="65"/>
  <c r="L89" i="65"/>
  <c r="L145" i="65"/>
  <c r="L87" i="65"/>
  <c r="L144" i="65"/>
  <c r="L142" i="65"/>
  <c r="L180" i="65"/>
  <c r="L136" i="65"/>
  <c r="L78" i="65"/>
  <c r="L127" i="65"/>
  <c r="L124" i="65"/>
  <c r="L72" i="65"/>
  <c r="L169" i="65"/>
  <c r="L165" i="65"/>
  <c r="L65" i="65"/>
  <c r="L106" i="65"/>
  <c r="L100" i="65"/>
  <c r="L150" i="65"/>
  <c r="L77" i="65"/>
  <c r="L75" i="65"/>
  <c r="L171" i="65"/>
  <c r="L117" i="65"/>
  <c r="L69" i="65"/>
  <c r="L111" i="65"/>
  <c r="L160" i="65"/>
  <c r="L157" i="65"/>
  <c r="L151" i="65"/>
  <c r="L44" i="65"/>
  <c r="L24" i="65"/>
  <c r="L43" i="65"/>
  <c r="L10" i="65"/>
  <c r="L9" i="65"/>
  <c r="L5" i="65"/>
  <c r="L26" i="65"/>
  <c r="L45" i="65"/>
  <c r="L29" i="65"/>
  <c r="L25" i="65"/>
  <c r="L7" i="65"/>
  <c r="L52" i="65"/>
  <c r="L12" i="65"/>
  <c r="L11" i="65"/>
  <c r="L48" i="65"/>
  <c r="L6" i="65"/>
  <c r="L50" i="65"/>
  <c r="L49" i="65"/>
  <c r="L47" i="65"/>
  <c r="L23" i="65"/>
  <c r="L57" i="65"/>
  <c r="L21" i="65"/>
  <c r="L36" i="65"/>
  <c r="L19" i="65"/>
  <c r="L17" i="65"/>
  <c r="L56" i="65"/>
  <c r="L34" i="65"/>
  <c r="L55" i="65"/>
  <c r="L54" i="65"/>
  <c r="L32" i="65"/>
  <c r="L13" i="65"/>
  <c r="L30" i="65"/>
  <c r="L27" i="65"/>
  <c r="L46" i="65"/>
  <c r="L41" i="65"/>
  <c r="L39" i="65"/>
  <c r="L38" i="65"/>
  <c r="L37" i="65"/>
  <c r="L20" i="65"/>
  <c r="L18" i="65"/>
  <c r="L16" i="65"/>
  <c r="L35" i="65"/>
  <c r="L33" i="65"/>
  <c r="L15" i="65"/>
  <c r="L14" i="65"/>
  <c r="L53" i="65"/>
  <c r="L51" i="65"/>
  <c r="L31" i="65"/>
  <c r="L28" i="65"/>
  <c r="L8" i="65"/>
  <c r="L42" i="65"/>
  <c r="M73" i="64"/>
  <c r="M60" i="64"/>
  <c r="M42" i="64"/>
  <c r="M27" i="64"/>
  <c r="M16" i="64"/>
  <c r="M3" i="64"/>
  <c r="L75" i="64"/>
  <c r="L48" i="64"/>
  <c r="L55" i="64"/>
  <c r="L69" i="64"/>
  <c r="L67" i="64"/>
  <c r="L76" i="64"/>
  <c r="L73" i="64"/>
  <c r="L82" i="64"/>
  <c r="L53" i="64"/>
  <c r="L64" i="64"/>
  <c r="L43" i="64"/>
  <c r="L58" i="64"/>
  <c r="L83" i="64"/>
  <c r="L57" i="64"/>
  <c r="L70" i="64"/>
  <c r="L80" i="64"/>
  <c r="L66" i="64"/>
  <c r="L62" i="64"/>
  <c r="L42" i="64"/>
  <c r="L65" i="64"/>
  <c r="L46" i="64"/>
  <c r="L81" i="64"/>
  <c r="L52" i="64"/>
  <c r="L50" i="64"/>
  <c r="L61" i="64"/>
  <c r="L51" i="64"/>
  <c r="L74" i="64"/>
  <c r="L63" i="64"/>
  <c r="L44" i="64"/>
  <c r="L47" i="64"/>
  <c r="L71" i="64"/>
  <c r="L56" i="64"/>
  <c r="L54" i="64"/>
  <c r="L79" i="64"/>
  <c r="L78" i="64"/>
  <c r="L49" i="64"/>
  <c r="L60" i="64"/>
  <c r="L68" i="64"/>
  <c r="L77" i="64"/>
  <c r="L45" i="64"/>
  <c r="L16" i="64"/>
  <c r="L6" i="64"/>
  <c r="L18" i="64"/>
  <c r="L31" i="64"/>
  <c r="L36" i="64"/>
  <c r="L19" i="64"/>
  <c r="L7" i="64"/>
  <c r="L27" i="64"/>
  <c r="L33" i="64"/>
  <c r="L3" i="64"/>
  <c r="L22" i="64"/>
  <c r="L20" i="64"/>
  <c r="L34" i="64"/>
  <c r="L29" i="64"/>
  <c r="L8" i="64"/>
  <c r="L30" i="64"/>
  <c r="L9" i="64"/>
  <c r="L5" i="64"/>
  <c r="L37" i="64"/>
  <c r="L14" i="64"/>
  <c r="L12" i="64"/>
  <c r="L21" i="64"/>
  <c r="L10" i="64"/>
  <c r="L32" i="64"/>
  <c r="L28" i="64"/>
  <c r="L39" i="64"/>
  <c r="L38" i="64"/>
  <c r="L25" i="64"/>
  <c r="L24" i="64"/>
  <c r="L23" i="64"/>
  <c r="L13" i="64"/>
  <c r="L11" i="64"/>
  <c r="L35" i="64"/>
  <c r="L17" i="64"/>
  <c r="L4" i="64"/>
  <c r="M31" i="63" l="1"/>
  <c r="M22" i="63"/>
  <c r="M3" i="63"/>
  <c r="M45" i="63"/>
  <c r="M81" i="63"/>
  <c r="M119" i="63"/>
  <c r="L50" i="63" l="1"/>
  <c r="L124" i="63"/>
  <c r="L108" i="63"/>
  <c r="L105" i="63"/>
  <c r="L62" i="63"/>
  <c r="L128" i="63"/>
  <c r="L127" i="63"/>
  <c r="L49" i="63"/>
  <c r="L82" i="63"/>
  <c r="L91" i="63"/>
  <c r="L88" i="63"/>
  <c r="L123" i="63"/>
  <c r="L113" i="63"/>
  <c r="L73" i="63"/>
  <c r="L110" i="63"/>
  <c r="L135" i="63"/>
  <c r="L103" i="63"/>
  <c r="L131" i="63"/>
  <c r="L96" i="63"/>
  <c r="L90" i="63"/>
  <c r="L84" i="63"/>
  <c r="L122" i="63"/>
  <c r="L116" i="63"/>
  <c r="L115" i="63"/>
  <c r="L77" i="63"/>
  <c r="L142" i="63"/>
  <c r="L140" i="63"/>
  <c r="L111" i="63"/>
  <c r="L109" i="63"/>
  <c r="L134" i="63"/>
  <c r="L100" i="63"/>
  <c r="L59" i="63"/>
  <c r="L92" i="63"/>
  <c r="L55" i="63"/>
  <c r="L126" i="63"/>
  <c r="L121" i="63"/>
  <c r="L71" i="63"/>
  <c r="L107" i="63"/>
  <c r="L101" i="63"/>
  <c r="L130" i="63"/>
  <c r="L95" i="63"/>
  <c r="L53" i="63"/>
  <c r="L85" i="63"/>
  <c r="L46" i="63"/>
  <c r="L141" i="63"/>
  <c r="L112" i="63"/>
  <c r="L68" i="63"/>
  <c r="L106" i="63"/>
  <c r="L102" i="63"/>
  <c r="L60" i="63"/>
  <c r="L57" i="63"/>
  <c r="L89" i="63"/>
  <c r="L48" i="63"/>
  <c r="L47" i="63"/>
  <c r="L74" i="63"/>
  <c r="L70" i="63"/>
  <c r="L66" i="63"/>
  <c r="L63" i="63"/>
  <c r="L98" i="63"/>
  <c r="L94" i="63"/>
  <c r="L54" i="63"/>
  <c r="L86" i="63"/>
  <c r="L120" i="63"/>
  <c r="L76" i="63"/>
  <c r="L72" i="63"/>
  <c r="L69" i="63"/>
  <c r="L65" i="63"/>
  <c r="L104" i="63"/>
  <c r="L61" i="63"/>
  <c r="L97" i="63"/>
  <c r="L56" i="63"/>
  <c r="L87" i="63"/>
  <c r="L45" i="63"/>
  <c r="L79" i="63"/>
  <c r="L78" i="63"/>
  <c r="L114" i="63"/>
  <c r="L143" i="63"/>
  <c r="L75" i="63"/>
  <c r="L138" i="63"/>
  <c r="L67" i="63"/>
  <c r="L64" i="63"/>
  <c r="L132" i="63"/>
  <c r="L129" i="63"/>
  <c r="L58" i="63"/>
  <c r="L51" i="63"/>
  <c r="L83" i="63"/>
  <c r="L119" i="63"/>
  <c r="L137" i="63"/>
  <c r="L136" i="63"/>
  <c r="L133" i="63"/>
  <c r="L99" i="63"/>
  <c r="L93" i="63"/>
  <c r="L52" i="63"/>
  <c r="L125" i="63"/>
  <c r="L81" i="63"/>
  <c r="L15" i="63"/>
  <c r="L29" i="63"/>
  <c r="L26" i="63"/>
  <c r="L32" i="63"/>
  <c r="L18" i="63"/>
  <c r="L16" i="63"/>
  <c r="L12" i="63"/>
  <c r="L37" i="63"/>
  <c r="L35" i="63"/>
  <c r="L3" i="63"/>
  <c r="L10" i="63"/>
  <c r="L7" i="63"/>
  <c r="L5" i="63"/>
  <c r="L40" i="63"/>
  <c r="L28" i="63"/>
  <c r="L8" i="63"/>
  <c r="L24" i="63"/>
  <c r="L13" i="63"/>
  <c r="L38" i="63"/>
  <c r="L25" i="63"/>
  <c r="L4" i="63"/>
  <c r="L14" i="63"/>
  <c r="L36" i="63"/>
  <c r="L33" i="63"/>
  <c r="L22" i="63"/>
  <c r="L20" i="63"/>
  <c r="L19" i="63"/>
  <c r="L42" i="63"/>
  <c r="L17" i="63"/>
  <c r="L39" i="63"/>
  <c r="L9" i="63"/>
  <c r="L34" i="63"/>
  <c r="L31" i="63"/>
  <c r="L41" i="63"/>
  <c r="L11" i="63"/>
  <c r="L27" i="63"/>
  <c r="L6" i="63"/>
  <c r="L23" i="63"/>
  <c r="L56" i="62"/>
  <c r="L31" i="62"/>
  <c r="L155" i="62"/>
  <c r="L42" i="62"/>
  <c r="L47" i="62"/>
  <c r="L16" i="62"/>
  <c r="L154" i="62"/>
  <c r="L55" i="62"/>
  <c r="L71" i="62"/>
  <c r="L70" i="62"/>
  <c r="L15" i="62"/>
  <c r="L46" i="62"/>
  <c r="L113" i="62"/>
  <c r="L30" i="62"/>
  <c r="L152" i="62"/>
  <c r="L151" i="62"/>
  <c r="L83" i="62"/>
  <c r="L93" i="62"/>
  <c r="L35" i="62"/>
  <c r="L21" i="62"/>
  <c r="L69" i="62"/>
  <c r="L14" i="62"/>
  <c r="L144" i="62"/>
  <c r="L129" i="62"/>
  <c r="L29" i="62"/>
  <c r="L112" i="62"/>
  <c r="L150" i="62"/>
  <c r="L13" i="62"/>
  <c r="L68" i="62"/>
  <c r="L128" i="62"/>
  <c r="L127" i="62"/>
  <c r="L34" i="62"/>
  <c r="L45" i="62"/>
  <c r="L26" i="62"/>
  <c r="L44" i="62"/>
  <c r="L126" i="62"/>
  <c r="L33" i="62"/>
  <c r="L92" i="62"/>
  <c r="L67" i="62"/>
  <c r="L41" i="62"/>
  <c r="L149" i="62"/>
  <c r="L140" i="62"/>
  <c r="L139" i="62"/>
  <c r="L54" i="62"/>
  <c r="L40" i="62"/>
  <c r="L7" i="62"/>
  <c r="L82" i="62"/>
  <c r="L28" i="62"/>
  <c r="L104" i="62"/>
  <c r="L103" i="62"/>
  <c r="L6" i="62"/>
  <c r="L12" i="62"/>
  <c r="L91" i="62"/>
  <c r="L138" i="62"/>
  <c r="L25" i="62"/>
  <c r="L143" i="62"/>
  <c r="L137" i="62"/>
  <c r="L39" i="62"/>
  <c r="L81" i="62"/>
  <c r="L20" i="62"/>
  <c r="L11" i="62"/>
  <c r="L80" i="62"/>
  <c r="L102" i="62"/>
  <c r="L79" i="62"/>
  <c r="L136" i="62"/>
  <c r="L125" i="62"/>
  <c r="L101" i="62"/>
  <c r="L78" i="62"/>
  <c r="L66" i="62"/>
  <c r="L38" i="62"/>
  <c r="L65" i="62"/>
  <c r="L124" i="62"/>
  <c r="L100" i="62"/>
  <c r="L10" i="62"/>
  <c r="L19" i="62"/>
  <c r="L123" i="62"/>
  <c r="L53" i="62"/>
  <c r="L64" i="62"/>
  <c r="L77" i="62"/>
  <c r="L148" i="62"/>
  <c r="L99" i="62"/>
  <c r="L24" i="62"/>
  <c r="L122" i="62"/>
  <c r="L111" i="62"/>
  <c r="L135" i="62"/>
  <c r="L147" i="62"/>
  <c r="L121" i="62"/>
  <c r="L134" i="62"/>
  <c r="L23" i="62"/>
  <c r="L110" i="62"/>
  <c r="L90" i="62"/>
  <c r="L76" i="62"/>
  <c r="L146" i="62"/>
  <c r="L89" i="62"/>
  <c r="L109" i="62"/>
  <c r="L133" i="62"/>
  <c r="L88" i="62"/>
  <c r="L5" i="62"/>
  <c r="L120" i="62"/>
  <c r="L63" i="62"/>
  <c r="L52" i="62"/>
  <c r="L119" i="62"/>
  <c r="L62" i="62"/>
  <c r="L75" i="62"/>
  <c r="L4" i="62"/>
  <c r="L118" i="62"/>
  <c r="L61" i="62"/>
  <c r="L37" i="62"/>
  <c r="L87" i="62"/>
  <c r="L86" i="62"/>
  <c r="L98" i="62"/>
  <c r="L108" i="62"/>
  <c r="L117" i="62"/>
  <c r="L97" i="62"/>
  <c r="L107" i="62"/>
  <c r="L3" i="62"/>
  <c r="L142" i="62"/>
  <c r="L132" i="62"/>
  <c r="L51" i="62"/>
  <c r="L60" i="62"/>
  <c r="L131" i="62"/>
  <c r="L50" i="62"/>
  <c r="L96" i="62"/>
  <c r="L49" i="62"/>
  <c r="L95" i="62"/>
  <c r="L116" i="62"/>
  <c r="L9" i="62"/>
  <c r="L18" i="62"/>
  <c r="L106" i="62"/>
  <c r="L59" i="62"/>
  <c r="L74" i="62"/>
  <c r="L85" i="62"/>
  <c r="L58" i="62"/>
  <c r="L5" i="26"/>
  <c r="L256" i="56"/>
  <c r="L255" i="56"/>
  <c r="L252" i="56"/>
  <c r="L251" i="56"/>
  <c r="L248" i="56"/>
  <c r="L246" i="56"/>
  <c r="L244" i="56"/>
  <c r="L243" i="56"/>
  <c r="L241" i="56"/>
  <c r="L239" i="56"/>
  <c r="L238" i="56"/>
  <c r="L237" i="56"/>
  <c r="L236" i="56"/>
  <c r="L235" i="56"/>
  <c r="L234" i="56"/>
  <c r="L233" i="56"/>
  <c r="L232" i="56"/>
  <c r="L231" i="56"/>
  <c r="L230" i="56"/>
  <c r="L228" i="56"/>
  <c r="L227" i="56"/>
  <c r="L226" i="56"/>
  <c r="L225" i="56"/>
  <c r="L224" i="56"/>
  <c r="L222" i="56"/>
  <c r="L221" i="56"/>
  <c r="L219" i="56"/>
  <c r="L218" i="56"/>
  <c r="L215" i="56"/>
  <c r="L213" i="56"/>
  <c r="L211" i="56"/>
  <c r="L210" i="56"/>
  <c r="L208" i="56"/>
  <c r="L207" i="56"/>
  <c r="L205" i="56"/>
  <c r="L204" i="56"/>
  <c r="L202" i="56"/>
  <c r="L200" i="56"/>
  <c r="L199" i="56"/>
  <c r="L196" i="56"/>
  <c r="L194" i="56"/>
  <c r="L192" i="56"/>
  <c r="L191" i="56"/>
  <c r="L190" i="56"/>
  <c r="L189" i="56"/>
  <c r="L188" i="56"/>
  <c r="L186" i="56"/>
  <c r="L185" i="56"/>
  <c r="L184" i="56"/>
  <c r="L182" i="56"/>
  <c r="L181" i="56"/>
  <c r="L180" i="56"/>
  <c r="L179" i="56"/>
  <c r="L178" i="56"/>
  <c r="L177" i="56"/>
  <c r="L176" i="56"/>
  <c r="L175" i="56"/>
  <c r="L174" i="56"/>
  <c r="L173" i="56"/>
  <c r="L171" i="56"/>
  <c r="L170" i="56"/>
  <c r="L169" i="56"/>
  <c r="L168" i="56"/>
  <c r="L167" i="56"/>
  <c r="L166" i="56"/>
  <c r="L165" i="56"/>
  <c r="L164" i="56"/>
  <c r="L163" i="56"/>
  <c r="L162" i="56"/>
  <c r="L161" i="56"/>
  <c r="L159" i="56"/>
  <c r="L158" i="56"/>
  <c r="L157" i="56"/>
  <c r="L156" i="56"/>
  <c r="L155" i="56"/>
  <c r="L154" i="56"/>
  <c r="L153" i="56"/>
  <c r="L152" i="56"/>
  <c r="L151" i="56"/>
  <c r="L150" i="56"/>
  <c r="L149" i="56"/>
  <c r="L147" i="56"/>
  <c r="L146" i="56"/>
  <c r="L145" i="56"/>
  <c r="L144" i="56"/>
  <c r="L143" i="56"/>
  <c r="L142" i="56"/>
  <c r="L141" i="56"/>
  <c r="L140" i="56"/>
  <c r="L139" i="56"/>
  <c r="L138" i="56"/>
  <c r="L137" i="56"/>
  <c r="L136" i="56"/>
  <c r="L135" i="56"/>
  <c r="L134" i="56"/>
  <c r="L133" i="56"/>
  <c r="L131" i="56"/>
  <c r="L130" i="56"/>
  <c r="L129" i="56"/>
  <c r="L128" i="56"/>
  <c r="L127" i="56"/>
  <c r="L126" i="56"/>
  <c r="L125" i="56"/>
  <c r="L124" i="56"/>
  <c r="L123" i="56"/>
  <c r="L122" i="56"/>
  <c r="L121" i="56"/>
  <c r="L120" i="56"/>
  <c r="L119" i="56"/>
  <c r="L118" i="56"/>
  <c r="L116" i="56"/>
  <c r="L115" i="56"/>
  <c r="L114" i="56"/>
  <c r="L113" i="56"/>
  <c r="L112" i="56"/>
  <c r="L111" i="56"/>
  <c r="L110" i="56"/>
  <c r="L109" i="56"/>
  <c r="L108" i="56"/>
  <c r="L107" i="56"/>
  <c r="L106" i="56"/>
  <c r="L105" i="56"/>
  <c r="L104" i="56"/>
  <c r="L103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L88" i="56"/>
  <c r="L87" i="56"/>
  <c r="L86" i="56"/>
  <c r="L85" i="56"/>
  <c r="L84" i="56"/>
  <c r="L83" i="56"/>
  <c r="L82" i="56"/>
  <c r="L81" i="56"/>
  <c r="L80" i="56"/>
  <c r="L79" i="56"/>
  <c r="L78" i="56"/>
  <c r="L77" i="56"/>
  <c r="L76" i="56"/>
  <c r="L74" i="56"/>
  <c r="L73" i="56"/>
  <c r="L72" i="56"/>
  <c r="L71" i="56"/>
  <c r="L70" i="56"/>
  <c r="L69" i="56"/>
  <c r="L68" i="56"/>
  <c r="L67" i="56"/>
  <c r="L66" i="56"/>
  <c r="L63" i="56"/>
  <c r="L61" i="56"/>
  <c r="L60" i="56"/>
  <c r="L58" i="56"/>
  <c r="L57" i="56"/>
  <c r="L56" i="56"/>
  <c r="L54" i="56"/>
  <c r="L53" i="56"/>
  <c r="L51" i="56"/>
  <c r="L50" i="56"/>
  <c r="L49" i="56"/>
  <c r="L47" i="56"/>
  <c r="L46" i="56"/>
  <c r="L45" i="56"/>
  <c r="L44" i="56"/>
  <c r="L43" i="56"/>
  <c r="L41" i="56"/>
  <c r="L40" i="56"/>
  <c r="L39" i="56"/>
  <c r="L38" i="56"/>
  <c r="L36" i="56"/>
  <c r="L35" i="56"/>
  <c r="L34" i="56"/>
  <c r="L33" i="56"/>
  <c r="L32" i="56"/>
  <c r="L31" i="56"/>
  <c r="L30" i="56"/>
  <c r="L29" i="56"/>
  <c r="L28" i="56"/>
  <c r="L27" i="56"/>
  <c r="L26" i="56"/>
  <c r="L25" i="56"/>
  <c r="L24" i="56"/>
  <c r="L23" i="56"/>
  <c r="L22" i="56"/>
  <c r="L20" i="56"/>
  <c r="L19" i="56"/>
  <c r="L18" i="56"/>
  <c r="L17" i="56"/>
  <c r="L16" i="56"/>
  <c r="L15" i="56"/>
  <c r="L14" i="56"/>
  <c r="L13" i="56"/>
  <c r="L12" i="56"/>
  <c r="L11" i="56"/>
  <c r="L10" i="56"/>
  <c r="L9" i="56"/>
  <c r="L8" i="56"/>
  <c r="L7" i="56"/>
  <c r="L6" i="56"/>
  <c r="L5" i="56"/>
  <c r="L212" i="41"/>
  <c r="L211" i="41"/>
  <c r="L210" i="41"/>
  <c r="L209" i="41"/>
  <c r="L208" i="41"/>
  <c r="L207" i="41"/>
  <c r="L206" i="41"/>
  <c r="L205" i="41"/>
  <c r="L204" i="41"/>
  <c r="L203" i="41"/>
  <c r="L202" i="41"/>
  <c r="L201" i="41"/>
  <c r="L200" i="41"/>
  <c r="L199" i="41"/>
  <c r="L198" i="41"/>
  <c r="L197" i="41"/>
  <c r="L196" i="41"/>
  <c r="L195" i="41"/>
  <c r="L194" i="41"/>
  <c r="L193" i="41"/>
  <c r="L192" i="41"/>
  <c r="L191" i="41"/>
  <c r="L190" i="41"/>
  <c r="L189" i="41"/>
  <c r="L188" i="41"/>
  <c r="L187" i="41"/>
  <c r="L186" i="41"/>
  <c r="L185" i="41"/>
  <c r="L184" i="41"/>
  <c r="L183" i="41"/>
  <c r="L182" i="41"/>
  <c r="L181" i="41"/>
  <c r="L180" i="41"/>
  <c r="L179" i="41"/>
  <c r="L178" i="41"/>
  <c r="L177" i="41"/>
  <c r="L176" i="41"/>
  <c r="L175" i="41"/>
  <c r="L174" i="41"/>
  <c r="L173" i="41"/>
  <c r="L172" i="41"/>
  <c r="L171" i="41"/>
  <c r="L170" i="41"/>
  <c r="L169" i="41"/>
  <c r="L168" i="41"/>
  <c r="L167" i="41"/>
  <c r="L166" i="41"/>
  <c r="L165" i="41"/>
  <c r="L164" i="41"/>
  <c r="L163" i="41"/>
  <c r="L162" i="41"/>
  <c r="L161" i="41"/>
  <c r="L160" i="41"/>
  <c r="L159" i="41"/>
  <c r="L158" i="41"/>
  <c r="L157" i="41"/>
  <c r="L156" i="41"/>
  <c r="L155" i="41"/>
  <c r="L154" i="41"/>
  <c r="L153" i="41"/>
  <c r="L152" i="41"/>
  <c r="L151" i="41"/>
  <c r="L150" i="41"/>
  <c r="L149" i="41"/>
  <c r="L148" i="41"/>
  <c r="L147" i="41"/>
  <c r="L146" i="41"/>
  <c r="L145" i="41"/>
  <c r="L144" i="41"/>
  <c r="L143" i="41"/>
  <c r="L142" i="41"/>
  <c r="L141" i="41"/>
  <c r="L140" i="41"/>
  <c r="L139" i="41"/>
  <c r="L138" i="41"/>
  <c r="L137" i="41"/>
  <c r="L136" i="41"/>
  <c r="L135" i="41"/>
  <c r="L134" i="41"/>
  <c r="L133" i="41"/>
  <c r="L132" i="41"/>
  <c r="L131" i="41"/>
  <c r="L130" i="41"/>
  <c r="L129" i="41"/>
  <c r="L128" i="41"/>
  <c r="L127" i="41"/>
  <c r="L126" i="41"/>
  <c r="L125" i="41"/>
  <c r="L124" i="41"/>
  <c r="L123" i="41"/>
  <c r="L122" i="41"/>
  <c r="L121" i="41"/>
  <c r="L120" i="41"/>
  <c r="L119" i="41"/>
  <c r="L118" i="41"/>
  <c r="L117" i="41"/>
  <c r="L116" i="41"/>
  <c r="L115" i="41"/>
  <c r="L114" i="41"/>
  <c r="L113" i="41"/>
  <c r="L112" i="41"/>
  <c r="L111" i="41"/>
  <c r="L110" i="41"/>
  <c r="L109" i="41"/>
  <c r="L108" i="41"/>
  <c r="L107" i="41"/>
  <c r="L106" i="41"/>
  <c r="L105" i="41"/>
  <c r="L104" i="41"/>
  <c r="L103" i="41"/>
  <c r="L102" i="41"/>
  <c r="L101" i="41"/>
  <c r="L100" i="41"/>
  <c r="L99" i="41"/>
  <c r="L98" i="41"/>
  <c r="L97" i="41"/>
  <c r="L96" i="41"/>
  <c r="L95" i="41"/>
  <c r="L94" i="41"/>
  <c r="L93" i="41"/>
  <c r="L92" i="41"/>
  <c r="L91" i="41"/>
  <c r="L90" i="41"/>
  <c r="L89" i="41"/>
  <c r="L88" i="41"/>
  <c r="L87" i="41"/>
  <c r="L86" i="41"/>
  <c r="L85" i="41"/>
  <c r="L84" i="41"/>
  <c r="L83" i="41"/>
  <c r="L82" i="41"/>
  <c r="L81" i="41"/>
  <c r="L80" i="41"/>
  <c r="L79" i="41"/>
  <c r="L78" i="41"/>
  <c r="L77" i="41"/>
  <c r="L76" i="41"/>
  <c r="L75" i="41"/>
  <c r="L74" i="41"/>
  <c r="L73" i="41"/>
  <c r="L72" i="41"/>
  <c r="L71" i="41"/>
  <c r="L70" i="41"/>
  <c r="L69" i="41"/>
  <c r="L68" i="41"/>
  <c r="L67" i="41"/>
  <c r="L66" i="41"/>
  <c r="L65" i="41"/>
  <c r="L64" i="41"/>
  <c r="L63" i="41"/>
  <c r="L62" i="41"/>
  <c r="L61" i="41"/>
  <c r="L60" i="41"/>
  <c r="L59" i="41"/>
  <c r="L58" i="41"/>
  <c r="L57" i="41"/>
  <c r="L56" i="41"/>
  <c r="L55" i="41"/>
  <c r="L54" i="41"/>
  <c r="L53" i="41"/>
  <c r="L52" i="41"/>
  <c r="L51" i="41"/>
  <c r="L50" i="41"/>
  <c r="L49" i="41"/>
  <c r="L48" i="41"/>
  <c r="L47" i="41"/>
  <c r="L46" i="41"/>
  <c r="L45" i="41"/>
  <c r="L44" i="41"/>
  <c r="L43" i="41"/>
  <c r="L42" i="41"/>
  <c r="L41" i="41"/>
  <c r="L40" i="41"/>
  <c r="L39" i="41"/>
  <c r="L38" i="41"/>
  <c r="L37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L6" i="41"/>
  <c r="L5" i="41"/>
  <c r="L4" i="41"/>
  <c r="L3" i="41"/>
  <c r="L84" i="54"/>
  <c r="L31" i="54"/>
  <c r="L30" i="54"/>
  <c r="L51" i="54"/>
  <c r="L12" i="54"/>
  <c r="L11" i="54"/>
  <c r="L20" i="54"/>
  <c r="L83" i="54"/>
  <c r="L10" i="54"/>
  <c r="L9" i="54"/>
  <c r="L8" i="54"/>
  <c r="L59" i="54"/>
  <c r="L99" i="54"/>
  <c r="L7" i="54"/>
  <c r="L6" i="54"/>
  <c r="L29" i="54"/>
  <c r="L82" i="54"/>
  <c r="L42" i="54"/>
  <c r="L58" i="54"/>
  <c r="L97" i="54"/>
  <c r="L95" i="54"/>
  <c r="L19" i="54"/>
  <c r="L34" i="54"/>
  <c r="L23" i="54"/>
  <c r="L39" i="54"/>
  <c r="L89" i="54"/>
  <c r="L5" i="54"/>
  <c r="L46" i="54"/>
  <c r="L18" i="54"/>
  <c r="L88" i="54"/>
  <c r="L17" i="54"/>
  <c r="L4" i="54"/>
  <c r="L72" i="54"/>
  <c r="L75" i="54"/>
  <c r="L87" i="54"/>
  <c r="L81" i="54"/>
  <c r="L71" i="54"/>
  <c r="L80" i="54"/>
  <c r="L57" i="54"/>
  <c r="L67" i="54"/>
  <c r="L44" i="54"/>
  <c r="L22" i="54"/>
  <c r="L41" i="54"/>
  <c r="L16" i="54"/>
  <c r="L26" i="54"/>
  <c r="L25" i="54"/>
  <c r="L15" i="54"/>
  <c r="L3" i="54"/>
  <c r="L38" i="54"/>
  <c r="L61" i="54"/>
  <c r="L37" i="54"/>
  <c r="L28" i="54"/>
  <c r="L33" i="54"/>
  <c r="L74" i="54"/>
  <c r="L94" i="54"/>
  <c r="L50" i="54"/>
  <c r="L70" i="54"/>
  <c r="L14" i="54"/>
  <c r="L64" i="54"/>
  <c r="L49" i="54"/>
  <c r="L93" i="54"/>
  <c r="L63" i="54"/>
  <c r="L79" i="54"/>
  <c r="L66" i="54"/>
  <c r="L86" i="54"/>
  <c r="L56" i="54"/>
  <c r="L92" i="54"/>
  <c r="L36" i="54"/>
  <c r="L55" i="54"/>
  <c r="L54" i="54"/>
  <c r="L69" i="54"/>
  <c r="L78" i="54"/>
  <c r="L91" i="54"/>
  <c r="L53" i="54"/>
  <c r="L77" i="54"/>
  <c r="L77" i="44"/>
  <c r="L76" i="44"/>
  <c r="L75" i="44"/>
  <c r="L74" i="44"/>
  <c r="L73" i="44"/>
  <c r="L72" i="44"/>
  <c r="L71" i="44"/>
  <c r="L70" i="44"/>
  <c r="L69" i="44"/>
  <c r="L68" i="44"/>
  <c r="L67" i="44"/>
  <c r="L66" i="44"/>
  <c r="L65" i="44"/>
  <c r="L64" i="44"/>
  <c r="L63" i="44"/>
  <c r="L62" i="44"/>
  <c r="L61" i="44"/>
  <c r="L60" i="44"/>
  <c r="L59" i="44"/>
  <c r="L58" i="44"/>
  <c r="L57" i="44"/>
  <c r="L56" i="44"/>
  <c r="L55" i="44"/>
  <c r="L54" i="44"/>
  <c r="L53" i="44"/>
  <c r="L52" i="44"/>
  <c r="L51" i="44"/>
  <c r="L50" i="44"/>
  <c r="L49" i="44"/>
  <c r="L48" i="44"/>
  <c r="L47" i="44"/>
  <c r="L46" i="44"/>
  <c r="L45" i="44"/>
  <c r="L44" i="44"/>
  <c r="L43" i="44"/>
  <c r="L42" i="44"/>
  <c r="L41" i="44"/>
  <c r="L40" i="44"/>
  <c r="L39" i="44"/>
  <c r="L38" i="44"/>
  <c r="L37" i="44"/>
  <c r="L36" i="44"/>
  <c r="L35" i="44"/>
  <c r="L34" i="44"/>
  <c r="L33" i="44"/>
  <c r="L32" i="44"/>
  <c r="L31" i="44"/>
  <c r="L30" i="44"/>
  <c r="L29" i="44"/>
  <c r="L28" i="44"/>
  <c r="L27" i="44"/>
  <c r="L26" i="44"/>
  <c r="L25" i="44"/>
  <c r="L24" i="44"/>
  <c r="L23" i="44"/>
  <c r="L22" i="44"/>
  <c r="L21" i="44"/>
  <c r="L20" i="44"/>
  <c r="L19" i="44"/>
  <c r="L18" i="44"/>
  <c r="L17" i="44"/>
  <c r="L16" i="44"/>
  <c r="L15" i="44"/>
  <c r="L14" i="44"/>
  <c r="L13" i="44"/>
  <c r="L12" i="44"/>
  <c r="L11" i="44"/>
  <c r="L10" i="44"/>
  <c r="L9" i="44"/>
  <c r="L8" i="44"/>
  <c r="L7" i="44"/>
  <c r="L6" i="44"/>
  <c r="L5" i="44"/>
  <c r="L4" i="44"/>
  <c r="L3" i="44"/>
  <c r="L137" i="26"/>
  <c r="L136" i="26"/>
  <c r="L135" i="26"/>
  <c r="L133" i="26"/>
  <c r="L132" i="26"/>
  <c r="L131" i="26"/>
  <c r="L130" i="26"/>
  <c r="L128" i="26"/>
  <c r="L127" i="26"/>
  <c r="L126" i="26"/>
  <c r="L125" i="26"/>
  <c r="L124" i="26"/>
  <c r="L123" i="26"/>
  <c r="L122" i="26"/>
  <c r="L121" i="26"/>
  <c r="L120" i="26"/>
  <c r="L119" i="26"/>
  <c r="L118" i="26"/>
  <c r="L117" i="26"/>
  <c r="L116" i="26"/>
  <c r="L115" i="26"/>
  <c r="L114" i="26"/>
  <c r="L113" i="26"/>
  <c r="L112" i="26"/>
  <c r="L111" i="26"/>
  <c r="L110" i="26"/>
  <c r="L109" i="26"/>
  <c r="L108" i="26"/>
  <c r="L107" i="26"/>
  <c r="L106" i="26"/>
  <c r="L105" i="26"/>
  <c r="L104" i="26"/>
  <c r="L103" i="26"/>
  <c r="L102" i="26"/>
  <c r="L101" i="26"/>
  <c r="L100" i="26"/>
  <c r="L99" i="26"/>
  <c r="L98" i="26"/>
  <c r="L97" i="26"/>
  <c r="L96" i="26"/>
  <c r="L95" i="26"/>
  <c r="L94" i="26"/>
  <c r="L93" i="26"/>
  <c r="L92" i="26"/>
  <c r="L91" i="26"/>
  <c r="L90" i="26"/>
  <c r="L89" i="26"/>
  <c r="L88" i="26"/>
  <c r="L87" i="26"/>
  <c r="L86" i="26"/>
  <c r="L85" i="26"/>
  <c r="L84" i="26"/>
  <c r="L83" i="26"/>
  <c r="L82" i="26"/>
  <c r="L81" i="26"/>
  <c r="L80" i="26"/>
  <c r="L79" i="26"/>
  <c r="L78" i="26"/>
  <c r="L77" i="26"/>
  <c r="L76" i="26"/>
  <c r="L75" i="26"/>
  <c r="L74" i="26"/>
  <c r="L73" i="26"/>
  <c r="L72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9" i="26"/>
  <c r="L58" i="26"/>
  <c r="L57" i="26"/>
  <c r="L56" i="26"/>
  <c r="L55" i="26"/>
  <c r="L54" i="26"/>
  <c r="L53" i="26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4" i="26"/>
  <c r="L3" i="26"/>
  <c r="H40" i="60" l="1"/>
  <c r="K40" i="60" s="1"/>
  <c r="H37" i="60"/>
  <c r="K37" i="60" s="1"/>
  <c r="H42" i="60"/>
  <c r="K42" i="60" s="1"/>
  <c r="H41" i="60"/>
  <c r="K41" i="60" s="1"/>
  <c r="H38" i="60"/>
  <c r="K38" i="60" s="1"/>
  <c r="H39" i="60"/>
  <c r="K39" i="60" s="1"/>
  <c r="H35" i="60"/>
  <c r="K35" i="60" s="1"/>
  <c r="H34" i="60"/>
  <c r="K34" i="60" s="1"/>
  <c r="H36" i="60"/>
  <c r="K36" i="60" s="1"/>
  <c r="H32" i="60"/>
  <c r="K32" i="60" s="1"/>
  <c r="H33" i="60"/>
  <c r="K33" i="60" s="1"/>
  <c r="H30" i="60"/>
  <c r="K30" i="60" s="1"/>
  <c r="H31" i="60"/>
  <c r="K31" i="60" s="1"/>
  <c r="H29" i="60"/>
  <c r="K29" i="60" s="1"/>
  <c r="H25" i="60"/>
  <c r="K25" i="60" s="1"/>
  <c r="H24" i="60"/>
  <c r="K24" i="60" s="1"/>
  <c r="H23" i="60"/>
  <c r="K23" i="60" s="1"/>
  <c r="H22" i="60"/>
  <c r="K22" i="60" s="1"/>
  <c r="H21" i="60"/>
  <c r="K21" i="60" s="1"/>
  <c r="H20" i="60"/>
  <c r="K20" i="60" s="1"/>
  <c r="H19" i="60"/>
  <c r="K19" i="60" s="1"/>
  <c r="H18" i="60"/>
  <c r="K18" i="60" s="1"/>
  <c r="H17" i="60"/>
  <c r="K17" i="60" s="1"/>
  <c r="H16" i="60"/>
  <c r="K16" i="60" s="1"/>
  <c r="H15" i="60"/>
  <c r="K15" i="60" s="1"/>
  <c r="H14" i="60"/>
  <c r="K14" i="60" s="1"/>
  <c r="H13" i="60"/>
  <c r="K13" i="60" s="1"/>
  <c r="H12" i="60"/>
  <c r="K12" i="60" s="1"/>
  <c r="H11" i="60"/>
  <c r="K11" i="60" s="1"/>
  <c r="H10" i="60"/>
  <c r="K10" i="60" s="1"/>
  <c r="H9" i="60"/>
  <c r="K9" i="60" s="1"/>
  <c r="H8" i="60"/>
  <c r="K8" i="60" s="1"/>
  <c r="H7" i="60"/>
  <c r="K7" i="60" s="1"/>
  <c r="H6" i="60"/>
  <c r="K6" i="60" s="1"/>
  <c r="H5" i="60"/>
  <c r="K5" i="60" s="1"/>
  <c r="H4" i="60"/>
  <c r="K4" i="60" s="1"/>
  <c r="H3" i="60"/>
  <c r="K3" i="60" s="1"/>
  <c r="K24" i="59"/>
  <c r="P24" i="59" s="1"/>
  <c r="J24" i="59"/>
  <c r="O24" i="59" s="1"/>
  <c r="K23" i="59"/>
  <c r="P23" i="59" s="1"/>
  <c r="J23" i="59"/>
  <c r="O23" i="59" s="1"/>
  <c r="K22" i="59"/>
  <c r="P22" i="59" s="1"/>
  <c r="J22" i="59"/>
  <c r="O22" i="59" s="1"/>
  <c r="K21" i="59"/>
  <c r="P21" i="59" s="1"/>
  <c r="J21" i="59"/>
  <c r="O21" i="59" s="1"/>
  <c r="K20" i="59"/>
  <c r="P20" i="59" s="1"/>
  <c r="J20" i="59"/>
  <c r="O20" i="59" s="1"/>
  <c r="K19" i="59"/>
  <c r="P19" i="59" s="1"/>
  <c r="J19" i="59"/>
  <c r="O19" i="59" s="1"/>
  <c r="K18" i="59"/>
  <c r="P18" i="59" s="1"/>
  <c r="J18" i="59"/>
  <c r="O18" i="59" s="1"/>
  <c r="K17" i="59"/>
  <c r="P17" i="59" s="1"/>
  <c r="J17" i="59"/>
  <c r="O17" i="59" s="1"/>
  <c r="K16" i="59"/>
  <c r="P16" i="59" s="1"/>
  <c r="J16" i="59"/>
  <c r="O16" i="59" s="1"/>
  <c r="K15" i="59"/>
  <c r="P15" i="59" s="1"/>
  <c r="J15" i="59"/>
  <c r="O15" i="59" s="1"/>
  <c r="K14" i="59"/>
  <c r="P14" i="59" s="1"/>
  <c r="J14" i="59"/>
  <c r="O14" i="59" s="1"/>
  <c r="K13" i="59"/>
  <c r="P13" i="59" s="1"/>
  <c r="J13" i="59"/>
  <c r="O13" i="59" s="1"/>
  <c r="K12" i="59"/>
  <c r="P12" i="59" s="1"/>
  <c r="J12" i="59"/>
  <c r="O12" i="59" s="1"/>
  <c r="K11" i="59"/>
  <c r="P11" i="59" s="1"/>
  <c r="J11" i="59"/>
  <c r="O11" i="59" s="1"/>
  <c r="K10" i="59"/>
  <c r="P10" i="59" s="1"/>
  <c r="J10" i="59"/>
  <c r="O10" i="59" s="1"/>
  <c r="K9" i="59"/>
  <c r="P9" i="59" s="1"/>
  <c r="J9" i="59"/>
  <c r="O9" i="59" s="1"/>
  <c r="K8" i="59"/>
  <c r="P8" i="59" s="1"/>
  <c r="J8" i="59"/>
  <c r="O8" i="59" s="1"/>
  <c r="K7" i="59"/>
  <c r="P7" i="59" s="1"/>
  <c r="J7" i="59"/>
  <c r="O7" i="59" s="1"/>
  <c r="K6" i="59"/>
  <c r="P6" i="59" s="1"/>
  <c r="J6" i="59"/>
  <c r="O6" i="59" s="1"/>
  <c r="K5" i="59"/>
  <c r="P5" i="59" s="1"/>
  <c r="J5" i="59"/>
  <c r="O5" i="59" s="1"/>
  <c r="K4" i="59"/>
  <c r="P4" i="59" s="1"/>
  <c r="J4" i="59"/>
  <c r="O4" i="59" s="1"/>
  <c r="K3" i="59"/>
  <c r="P3" i="59" s="1"/>
  <c r="J3" i="59"/>
  <c r="O3" i="59" s="1"/>
  <c r="V13" i="47"/>
  <c r="Q23" i="59" l="1"/>
  <c r="Q6" i="59"/>
  <c r="Q10" i="59"/>
  <c r="Q12" i="59"/>
  <c r="Q16" i="59"/>
  <c r="Q22" i="59"/>
  <c r="Q3" i="59"/>
  <c r="Q18" i="59"/>
  <c r="L15" i="60"/>
  <c r="L17" i="60"/>
  <c r="L30" i="60"/>
  <c r="L35" i="60"/>
  <c r="L4" i="60"/>
  <c r="L19" i="60"/>
  <c r="L13" i="60"/>
  <c r="L38" i="60"/>
  <c r="L8" i="60"/>
  <c r="L21" i="60"/>
  <c r="Q7" i="59"/>
  <c r="Q13" i="59"/>
  <c r="Q19" i="59"/>
  <c r="L23" i="60"/>
  <c r="L40" i="60"/>
  <c r="Q9" i="59"/>
  <c r="Q15" i="59"/>
  <c r="Q21" i="59"/>
  <c r="Q4" i="59"/>
  <c r="R4" i="59" s="1"/>
  <c r="Q24" i="59"/>
  <c r="L32" i="60"/>
  <c r="L42" i="60"/>
  <c r="Q5" i="59"/>
  <c r="Q11" i="59"/>
  <c r="Q17" i="59"/>
  <c r="R18" i="59" s="1"/>
  <c r="Q8" i="59"/>
  <c r="Q14" i="59"/>
  <c r="Q20" i="59"/>
  <c r="L6" i="60"/>
  <c r="L11" i="60"/>
  <c r="L25" i="60"/>
  <c r="R24" i="59" l="1"/>
  <c r="R6" i="59"/>
  <c r="R10" i="59"/>
  <c r="R12" i="59"/>
  <c r="R22" i="59"/>
  <c r="R20" i="59"/>
  <c r="R16" i="59"/>
  <c r="R14" i="59"/>
  <c r="R8" i="59"/>
  <c r="V4" i="47"/>
  <c r="V9" i="47" l="1"/>
  <c r="V8" i="47"/>
  <c r="V29" i="47" l="1"/>
  <c r="V24" i="47"/>
  <c r="V19" i="47"/>
  <c r="V3" i="47" l="1"/>
  <c r="V6" i="47"/>
  <c r="V7" i="47"/>
  <c r="V10" i="47"/>
  <c r="V11" i="47"/>
  <c r="V12" i="47"/>
  <c r="V15" i="47"/>
  <c r="V16" i="47"/>
  <c r="V17" i="47"/>
  <c r="V18" i="47"/>
  <c r="V20" i="47"/>
  <c r="V21" i="47"/>
  <c r="V22" i="47"/>
  <c r="V23" i="47"/>
  <c r="V25" i="47"/>
  <c r="V26" i="47"/>
  <c r="V27" i="47"/>
  <c r="V28" i="47"/>
</calcChain>
</file>

<file path=xl/sharedStrings.xml><?xml version="1.0" encoding="utf-8"?>
<sst xmlns="http://schemas.openxmlformats.org/spreadsheetml/2006/main" count="13721" uniqueCount="1787">
  <si>
    <t>Name</t>
  </si>
  <si>
    <t>overall place</t>
  </si>
  <si>
    <t>Bib #</t>
  </si>
  <si>
    <t>Time</t>
  </si>
  <si>
    <t>age</t>
  </si>
  <si>
    <t>gender</t>
  </si>
  <si>
    <t>team</t>
  </si>
  <si>
    <t>Division</t>
  </si>
  <si>
    <t>age group</t>
  </si>
  <si>
    <t>age group place</t>
  </si>
  <si>
    <t>Ford</t>
  </si>
  <si>
    <t>Autoliv</t>
  </si>
  <si>
    <t>MWCAA</t>
  </si>
  <si>
    <t>MENS 10K RUN</t>
  </si>
  <si>
    <t>WOMENS 10K RUN</t>
  </si>
  <si>
    <t>MENS 5K RUN</t>
  </si>
  <si>
    <t>WOMENS 5K RUN</t>
  </si>
  <si>
    <t>MENS 5K WALK</t>
  </si>
  <si>
    <t>WOMENS 5K WALK</t>
  </si>
  <si>
    <t>TEAM JUMP</t>
  </si>
  <si>
    <t>TEAM SHOT PUT</t>
  </si>
  <si>
    <t>SUB-MASTERS SPRINT MEDLEY</t>
  </si>
  <si>
    <t>DISTANCE RELAY</t>
  </si>
  <si>
    <t>EXECUTIVE RELAY</t>
  </si>
  <si>
    <t>4X100 RELAY</t>
  </si>
  <si>
    <t>WOMEN'S RELAY</t>
  </si>
  <si>
    <t>SUB-MASTERS DISTANCE MEDLEY</t>
  </si>
  <si>
    <t>PYRAMID RELAY</t>
  </si>
  <si>
    <t>3-LAP SPRINT</t>
  </si>
  <si>
    <t>MASTERS RELAY</t>
  </si>
  <si>
    <t>WOMEN'S 800 TEAM RACE</t>
  </si>
  <si>
    <t>MEN'S MILE TEAM RACE</t>
  </si>
  <si>
    <t>SPRINT RELAY</t>
  </si>
  <si>
    <t>FINAL SCORE</t>
  </si>
  <si>
    <t>DIVISION III</t>
  </si>
  <si>
    <t>DIVISION II</t>
  </si>
  <si>
    <t>DIVISION I</t>
  </si>
  <si>
    <t>10K Men</t>
  </si>
  <si>
    <t>10K Women</t>
  </si>
  <si>
    <t>5K Run Men-Div I</t>
  </si>
  <si>
    <t>5K Run Men-Div II</t>
  </si>
  <si>
    <t>5K Run Women-Div I</t>
  </si>
  <si>
    <t>5K Run Women-Div II</t>
  </si>
  <si>
    <t>5K Walk Men</t>
  </si>
  <si>
    <t>5K Walk Women</t>
  </si>
  <si>
    <t>*  for tiebreakers, best overall finisher shown in parenthesis</t>
  </si>
  <si>
    <t>high jump</t>
  </si>
  <si>
    <t>long jump</t>
  </si>
  <si>
    <t>high jump mark (inches)</t>
  </si>
  <si>
    <t>long jump mark (inches)</t>
  </si>
  <si>
    <t>feet</t>
  </si>
  <si>
    <t>inch</t>
  </si>
  <si>
    <t>high jump score</t>
  </si>
  <si>
    <t>long jump score</t>
  </si>
  <si>
    <t>Total Score</t>
  </si>
  <si>
    <t>place</t>
  </si>
  <si>
    <t>score</t>
  </si>
  <si>
    <t>1st</t>
  </si>
  <si>
    <t>2nd</t>
  </si>
  <si>
    <t>3rd</t>
  </si>
  <si>
    <t>9th</t>
  </si>
  <si>
    <t>4th</t>
  </si>
  <si>
    <t>5th</t>
  </si>
  <si>
    <t>6th</t>
  </si>
  <si>
    <t>7th</t>
  </si>
  <si>
    <t>8th</t>
  </si>
  <si>
    <t>10th</t>
  </si>
  <si>
    <t>team score</t>
  </si>
  <si>
    <t>SUB-MASTER'S SPRINT RELAY</t>
  </si>
  <si>
    <t>PLACE</t>
  </si>
  <si>
    <t>DIVISION   I</t>
  </si>
  <si>
    <t>TIME</t>
  </si>
  <si>
    <t>DIVISION   II</t>
  </si>
  <si>
    <t>4 x 100 RELAY</t>
  </si>
  <si>
    <t>DIVISION  II</t>
  </si>
  <si>
    <t>SUB-MASTER'S DISTANCE RELAY</t>
  </si>
  <si>
    <t>WOMEN'S 800</t>
  </si>
  <si>
    <t>MEN'S MILE</t>
  </si>
  <si>
    <t>WOMEN'S 800 (INDIVIDUAL RESULTS)</t>
  </si>
  <si>
    <t>WOMEN'S 800 (TEAM RESULTS)</t>
  </si>
  <si>
    <t>MEN'S MILE (INDIVIDUAL RESULTS)</t>
  </si>
  <si>
    <t>MEN'S MILE (TEAM RESULTS)</t>
  </si>
  <si>
    <t>Scoring   1st-11  2nd-7  3rd-4  4th-3  5th-2  6th-1  7th &amp; below=0</t>
  </si>
  <si>
    <t>Ford  A</t>
  </si>
  <si>
    <t>Ford  B</t>
  </si>
  <si>
    <t>(best 5)</t>
  </si>
  <si>
    <t>(best 3)</t>
  </si>
  <si>
    <t>(best 4)</t>
  </si>
  <si>
    <t>5K Run Open-Div III</t>
  </si>
  <si>
    <t>(best 4, no gender rule)</t>
  </si>
  <si>
    <t>Ford C</t>
  </si>
  <si>
    <t>Pace</t>
  </si>
  <si>
    <t>11th</t>
  </si>
  <si>
    <t>12th</t>
  </si>
  <si>
    <t>1</t>
  </si>
  <si>
    <t>22</t>
  </si>
  <si>
    <t>2</t>
  </si>
  <si>
    <t>23</t>
  </si>
  <si>
    <t>3</t>
  </si>
  <si>
    <t>20</t>
  </si>
  <si>
    <t>4</t>
  </si>
  <si>
    <t>43</t>
  </si>
  <si>
    <t>5</t>
  </si>
  <si>
    <t>35</t>
  </si>
  <si>
    <t>6</t>
  </si>
  <si>
    <t>52</t>
  </si>
  <si>
    <t>7</t>
  </si>
  <si>
    <t>8</t>
  </si>
  <si>
    <t>27</t>
  </si>
  <si>
    <t>9</t>
  </si>
  <si>
    <t>46</t>
  </si>
  <si>
    <t>10</t>
  </si>
  <si>
    <t>34</t>
  </si>
  <si>
    <t>11</t>
  </si>
  <si>
    <t>51</t>
  </si>
  <si>
    <t>12</t>
  </si>
  <si>
    <t>30</t>
  </si>
  <si>
    <t>13</t>
  </si>
  <si>
    <t>40</t>
  </si>
  <si>
    <t>14</t>
  </si>
  <si>
    <t>15</t>
  </si>
  <si>
    <t>42</t>
  </si>
  <si>
    <t>16</t>
  </si>
  <si>
    <t>33</t>
  </si>
  <si>
    <t>17</t>
  </si>
  <si>
    <t>18</t>
  </si>
  <si>
    <t>56</t>
  </si>
  <si>
    <t>19</t>
  </si>
  <si>
    <t>54</t>
  </si>
  <si>
    <t>44</t>
  </si>
  <si>
    <t>21</t>
  </si>
  <si>
    <t>49</t>
  </si>
  <si>
    <t>24</t>
  </si>
  <si>
    <t>25</t>
  </si>
  <si>
    <t>26</t>
  </si>
  <si>
    <t>28</t>
  </si>
  <si>
    <t>29</t>
  </si>
  <si>
    <t>31</t>
  </si>
  <si>
    <t>32</t>
  </si>
  <si>
    <t>55</t>
  </si>
  <si>
    <t>36</t>
  </si>
  <si>
    <t>37</t>
  </si>
  <si>
    <t>38</t>
  </si>
  <si>
    <t>39</t>
  </si>
  <si>
    <t>45</t>
  </si>
  <si>
    <t>41</t>
  </si>
  <si>
    <t>59</t>
  </si>
  <si>
    <t>47</t>
  </si>
  <si>
    <t>48</t>
  </si>
  <si>
    <t>50</t>
  </si>
  <si>
    <t>53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</si>
  <si>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</si>
  <si>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</si>
  <si>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</si>
  <si>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</si>
  <si>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</si>
  <si>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</si>
  <si>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</si>
  <si>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</si>
  <si>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</si>
  <si>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</si>
  <si>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</si>
  <si>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</si>
  <si>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</si>
  <si>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</si>
  <si>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</si>
  <si>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148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</si>
  <si>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</si>
  <si>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</si>
  <si>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</si>
  <si>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</si>
  <si>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</si>
  <si>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</si>
  <si>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</si>
  <si>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</si>
  <si>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</si>
  <si>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</si>
  <si>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</si>
  <si>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</si>
  <si>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</si>
  <si>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</si>
  <si>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</si>
  <si>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</si>
  <si>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</si>
  <si>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</si>
  <si>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</si>
  <si>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</si>
  <si>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</si>
  <si>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</si>
  <si>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</si>
  <si>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</si>
  <si>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</si>
  <si>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</si>
  <si>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</si>
  <si>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</si>
  <si>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</si>
  <si>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</si>
  <si>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</si>
  <si>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</si>
  <si>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</si>
  <si>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</si>
  <si>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</si>
  <si>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</si>
  <si>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</si>
  <si>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</si>
  <si>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</si>
  <si>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147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</si>
  <si>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</si>
  <si>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</si>
  <si>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</si>
  <si>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</si>
  <si>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</si>
  <si>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</si>
  <si>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</si>
  <si>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</si>
  <si>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</si>
  <si>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</si>
  <si>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</si>
  <si>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</si>
  <si>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</si>
  <si>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</si>
  <si>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</si>
  <si>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</si>
  <si>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</si>
  <si>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</si>
  <si>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</si>
  <si>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</si>
  <si>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</si>
  <si>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</si>
  <si>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</si>
  <si>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</si>
  <si>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</si>
  <si>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</si>
  <si>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</si>
  <si>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</si>
  <si>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</si>
  <si>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</si>
  <si>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</si>
  <si>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</si>
  <si>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</si>
  <si>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</si>
  <si>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</si>
  <si>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149</t>
  </si>
  <si>
    <t>150</t>
  </si>
  <si>
    <t>151</t>
  </si>
  <si>
    <t>152</t>
  </si>
  <si>
    <t>153</t>
  </si>
  <si>
    <t>154</t>
  </si>
  <si>
    <t>Autoliv A</t>
  </si>
  <si>
    <t>Autoliv B</t>
  </si>
  <si>
    <t>H-Cap Factor</t>
  </si>
  <si>
    <t>(best 2)</t>
  </si>
  <si>
    <t>Place</t>
  </si>
  <si>
    <t>Bib</t>
  </si>
  <si>
    <t>Team</t>
  </si>
  <si>
    <t>Chevy</t>
  </si>
  <si>
    <t>Chevy B</t>
  </si>
  <si>
    <t>Chevy A</t>
  </si>
  <si>
    <t>Chevy C</t>
  </si>
  <si>
    <t>209</t>
  </si>
  <si>
    <t>163</t>
  </si>
  <si>
    <t>211</t>
  </si>
  <si>
    <t>173</t>
  </si>
  <si>
    <t>166</t>
  </si>
  <si>
    <t>178</t>
  </si>
  <si>
    <t>186</t>
  </si>
  <si>
    <t>185</t>
  </si>
  <si>
    <t>193</t>
  </si>
  <si>
    <t>191</t>
  </si>
  <si>
    <t>212</t>
  </si>
  <si>
    <t>160</t>
  </si>
  <si>
    <t>161</t>
  </si>
  <si>
    <t>174</t>
  </si>
  <si>
    <t>175</t>
  </si>
  <si>
    <t>176</t>
  </si>
  <si>
    <t>190</t>
  </si>
  <si>
    <t>202</t>
  </si>
  <si>
    <t>207</t>
  </si>
  <si>
    <t>208</t>
  </si>
  <si>
    <t>203</t>
  </si>
  <si>
    <t>182</t>
  </si>
  <si>
    <t>187</t>
  </si>
  <si>
    <t>198</t>
  </si>
  <si>
    <t>183</t>
  </si>
  <si>
    <t>194</t>
  </si>
  <si>
    <t>200</t>
  </si>
  <si>
    <t>199</t>
  </si>
  <si>
    <t>201</t>
  </si>
  <si>
    <t>156</t>
  </si>
  <si>
    <t>164</t>
  </si>
  <si>
    <t>162</t>
  </si>
  <si>
    <t>192</t>
  </si>
  <si>
    <t>180</t>
  </si>
  <si>
    <t>184</t>
  </si>
  <si>
    <t>189</t>
  </si>
  <si>
    <t>169</t>
  </si>
  <si>
    <t>205</t>
  </si>
  <si>
    <t>204</t>
  </si>
  <si>
    <t>181</t>
  </si>
  <si>
    <t>172</t>
  </si>
  <si>
    <t>165</t>
  </si>
  <si>
    <t>179</t>
  </si>
  <si>
    <t>206</t>
  </si>
  <si>
    <t>177</t>
  </si>
  <si>
    <t>195</t>
  </si>
  <si>
    <t>197</t>
  </si>
  <si>
    <t>155</t>
  </si>
  <si>
    <t>158</t>
  </si>
  <si>
    <t>168</t>
  </si>
  <si>
    <t>171</t>
  </si>
  <si>
    <t>213</t>
  </si>
  <si>
    <t>210</t>
  </si>
  <si>
    <t>215</t>
  </si>
  <si>
    <t>157</t>
  </si>
  <si>
    <t>159</t>
  </si>
  <si>
    <t>188</t>
  </si>
  <si>
    <t>170</t>
  </si>
  <si>
    <t>196</t>
  </si>
  <si>
    <t>167</t>
  </si>
  <si>
    <t>AVL</t>
  </si>
  <si>
    <t>DIVISION   III</t>
  </si>
  <si>
    <t>DIVISION  III</t>
  </si>
  <si>
    <t>last name</t>
  </si>
  <si>
    <t>first name</t>
  </si>
  <si>
    <t>mark (inches)</t>
  </si>
  <si>
    <t>Chevy D</t>
  </si>
  <si>
    <t>Ford D</t>
  </si>
  <si>
    <t>Audrey Moore</t>
  </si>
  <si>
    <t>Dana Wold</t>
  </si>
  <si>
    <t>FCA A</t>
  </si>
  <si>
    <t>FCA B</t>
  </si>
  <si>
    <t>FCA C</t>
  </si>
  <si>
    <t>FCA D</t>
  </si>
  <si>
    <t>Shinola A</t>
  </si>
  <si>
    <t>Shinola B</t>
  </si>
  <si>
    <t>FCA</t>
  </si>
  <si>
    <t>Shinola</t>
  </si>
  <si>
    <t>OPEN MILE</t>
  </si>
  <si>
    <t>266</t>
  </si>
  <si>
    <t>255</t>
  </si>
  <si>
    <t>283</t>
  </si>
  <si>
    <t>257</t>
  </si>
  <si>
    <t>281</t>
  </si>
  <si>
    <t>305</t>
  </si>
  <si>
    <t>253</t>
  </si>
  <si>
    <t>295</t>
  </si>
  <si>
    <t>271</t>
  </si>
  <si>
    <t>250</t>
  </si>
  <si>
    <t>226</t>
  </si>
  <si>
    <t>275</t>
  </si>
  <si>
    <t>264</t>
  </si>
  <si>
    <t>303</t>
  </si>
  <si>
    <t>309</t>
  </si>
  <si>
    <t>239</t>
  </si>
  <si>
    <t>304</t>
  </si>
  <si>
    <t>263</t>
  </si>
  <si>
    <t>301</t>
  </si>
  <si>
    <t>237</t>
  </si>
  <si>
    <t>247</t>
  </si>
  <si>
    <t>308</t>
  </si>
  <si>
    <t>268</t>
  </si>
  <si>
    <t>249</t>
  </si>
  <si>
    <t>279</t>
  </si>
  <si>
    <t>261</t>
  </si>
  <si>
    <t>243</t>
  </si>
  <si>
    <t>282</t>
  </si>
  <si>
    <t>228</t>
  </si>
  <si>
    <t>287</t>
  </si>
  <si>
    <t>225</t>
  </si>
  <si>
    <t>232</t>
  </si>
  <si>
    <t>229</t>
  </si>
  <si>
    <t>269</t>
  </si>
  <si>
    <t>299</t>
  </si>
  <si>
    <t>267</t>
  </si>
  <si>
    <t>291</t>
  </si>
  <si>
    <t>302</t>
  </si>
  <si>
    <t>297</t>
  </si>
  <si>
    <t>227</t>
  </si>
  <si>
    <t>285</t>
  </si>
  <si>
    <t>251</t>
  </si>
  <si>
    <t>273</t>
  </si>
  <si>
    <t>293</t>
  </si>
  <si>
    <t>310</t>
  </si>
  <si>
    <t>265</t>
  </si>
  <si>
    <t>221</t>
  </si>
  <si>
    <t>241</t>
  </si>
  <si>
    <t>236</t>
  </si>
  <si>
    <t>256</t>
  </si>
  <si>
    <t>259</t>
  </si>
  <si>
    <t>222</t>
  </si>
  <si>
    <t>223</t>
  </si>
  <si>
    <t>246</t>
  </si>
  <si>
    <t>289</t>
  </si>
  <si>
    <t>300</t>
  </si>
  <si>
    <t>298</t>
  </si>
  <si>
    <t>235</t>
  </si>
  <si>
    <t>254</t>
  </si>
  <si>
    <t>296</t>
  </si>
  <si>
    <t>290</t>
  </si>
  <si>
    <t>258</t>
  </si>
  <si>
    <t>260</t>
  </si>
  <si>
    <t>270</t>
  </si>
  <si>
    <t>274</t>
  </si>
  <si>
    <t>276</t>
  </si>
  <si>
    <t>277</t>
  </si>
  <si>
    <t>280</t>
  </si>
  <si>
    <t>286</t>
  </si>
  <si>
    <t>288</t>
  </si>
  <si>
    <t>307</t>
  </si>
  <si>
    <t>292</t>
  </si>
  <si>
    <t>306</t>
  </si>
  <si>
    <t>Chevy E</t>
  </si>
  <si>
    <t>13th</t>
  </si>
  <si>
    <t>14th</t>
  </si>
  <si>
    <t>FCA E</t>
  </si>
  <si>
    <t>Ford E</t>
  </si>
  <si>
    <t>15th</t>
  </si>
  <si>
    <t>16th</t>
  </si>
  <si>
    <t>DIVISION  2</t>
  </si>
  <si>
    <t>DIVISION  3</t>
  </si>
  <si>
    <t>DIVISION  1</t>
  </si>
  <si>
    <t>Nissan</t>
  </si>
  <si>
    <t>2018 CORPORATE RELAYS 5K/10K TEAM RESULTS</t>
  </si>
  <si>
    <t>2018 CCR 10K Run Results</t>
  </si>
  <si>
    <t>2018 CCR 10K Run Age Groups</t>
  </si>
  <si>
    <t>2018 CCR 5K Run Results</t>
  </si>
  <si>
    <t>2018 CCR 5K Run Age Groups</t>
  </si>
  <si>
    <t>2018 CCR 5K Walk Results</t>
  </si>
  <si>
    <t>2018 CCR 5K Walk Age Groups</t>
  </si>
  <si>
    <t>Nissan B</t>
  </si>
  <si>
    <t>Nissan A</t>
  </si>
  <si>
    <t>No Teams</t>
  </si>
  <si>
    <t>Nissan C</t>
  </si>
  <si>
    <t>Shinola C</t>
  </si>
  <si>
    <t>1+1+1+1+1</t>
  </si>
  <si>
    <t>1+1+1+2+2</t>
  </si>
  <si>
    <t>1+1+1+2 (1)</t>
  </si>
  <si>
    <t>1+1+1+2 (4)</t>
  </si>
  <si>
    <t>1+1+2+2</t>
  </si>
  <si>
    <t>1+2+3+3+3</t>
  </si>
  <si>
    <t>1+1+1</t>
  </si>
  <si>
    <t>2+2+3</t>
  </si>
  <si>
    <t>1+2+8</t>
  </si>
  <si>
    <t>1+2+2+2+3</t>
  </si>
  <si>
    <t>1+1 (1)</t>
  </si>
  <si>
    <t>1+1 (3)</t>
  </si>
  <si>
    <t>1+2</t>
  </si>
  <si>
    <t>1+1+1+1</t>
  </si>
  <si>
    <t>1+1+1+2</t>
  </si>
  <si>
    <t>1+1+1+1 (1)</t>
  </si>
  <si>
    <t>1+1+1+1 (3)</t>
  </si>
  <si>
    <t>DQ</t>
  </si>
  <si>
    <t>Shinola D</t>
  </si>
  <si>
    <t>DNF</t>
  </si>
  <si>
    <t>Ford A</t>
  </si>
  <si>
    <t>Ford B</t>
  </si>
  <si>
    <t>Devinne Cullinaner</t>
  </si>
  <si>
    <t>Jenna Garber</t>
  </si>
  <si>
    <t>Lindsay Mahakian</t>
  </si>
  <si>
    <t>Sarah Moore</t>
  </si>
  <si>
    <t>Saon Kallman</t>
  </si>
  <si>
    <t>Emma Essen</t>
  </si>
  <si>
    <t>Helen Rose</t>
  </si>
  <si>
    <t>Marina Goocher</t>
  </si>
  <si>
    <t>Cardine Wilcox</t>
  </si>
  <si>
    <t>Melissa Mack</t>
  </si>
  <si>
    <t>Nusha Laleh</t>
  </si>
  <si>
    <t>Jennifer Wengel</t>
  </si>
  <si>
    <t>Rachael Zurger</t>
  </si>
  <si>
    <t>Janelle Horton</t>
  </si>
  <si>
    <t>Matt VanEgmond</t>
  </si>
  <si>
    <t>Alex Carr</t>
  </si>
  <si>
    <t>Jacob Ray</t>
  </si>
  <si>
    <t>Chris Biddle</t>
  </si>
  <si>
    <t>Antonio Martinez</t>
  </si>
  <si>
    <t>Ben Kendell</t>
  </si>
  <si>
    <t>Charlie Felton</t>
  </si>
  <si>
    <t>Jostt Beledere</t>
  </si>
  <si>
    <t>Mike Grinols</t>
  </si>
  <si>
    <t>Gordon Davis</t>
  </si>
  <si>
    <t>Will Mitchell</t>
  </si>
  <si>
    <t>Xander Breg</t>
  </si>
  <si>
    <t>Prashant Jayaramer</t>
  </si>
  <si>
    <t>John Behr</t>
  </si>
  <si>
    <t>Cristain Torres</t>
  </si>
  <si>
    <t>Paul Shen</t>
  </si>
  <si>
    <t>Wesley Long</t>
  </si>
  <si>
    <t>David Olsen</t>
  </si>
  <si>
    <t>Alex Stcheikine</t>
  </si>
  <si>
    <t>Colin Tunga</t>
  </si>
  <si>
    <t>Anthony Dickens</t>
  </si>
  <si>
    <t>Jeff Dancho</t>
  </si>
  <si>
    <t>Madeline Trevisan</t>
  </si>
  <si>
    <t>Jon Schulz</t>
  </si>
  <si>
    <t>AutoLiv</t>
  </si>
  <si>
    <t>HIGH JUMP HANDICAP FACTORS</t>
  </si>
  <si>
    <t>Jack</t>
  </si>
  <si>
    <t>Tyrone</t>
  </si>
  <si>
    <t>M</t>
  </si>
  <si>
    <t>HIGH/LONG JUMP RESULTS</t>
  </si>
  <si>
    <t>M29</t>
  </si>
  <si>
    <t>F29</t>
  </si>
  <si>
    <t>Chang</t>
  </si>
  <si>
    <t>Cecil</t>
  </si>
  <si>
    <t>M30</t>
  </si>
  <si>
    <t>F30</t>
  </si>
  <si>
    <t>Maxey</t>
  </si>
  <si>
    <t>Lyron</t>
  </si>
  <si>
    <t>M35</t>
  </si>
  <si>
    <t>F35</t>
  </si>
  <si>
    <t>Shah</t>
  </si>
  <si>
    <t>Roshan</t>
  </si>
  <si>
    <t>M40</t>
  </si>
  <si>
    <t>F40</t>
  </si>
  <si>
    <t>Huang</t>
  </si>
  <si>
    <t>Entao</t>
  </si>
  <si>
    <t>F</t>
  </si>
  <si>
    <t>M45</t>
  </si>
  <si>
    <t>F45</t>
  </si>
  <si>
    <t>Wilcox</t>
  </si>
  <si>
    <t>Caroline</t>
  </si>
  <si>
    <t>M50</t>
  </si>
  <si>
    <t>F50</t>
  </si>
  <si>
    <t>Thanvi</t>
  </si>
  <si>
    <t>Saagarika</t>
  </si>
  <si>
    <t>M55</t>
  </si>
  <si>
    <t>F55</t>
  </si>
  <si>
    <t>Rai</t>
  </si>
  <si>
    <t>Jaspreet</t>
  </si>
  <si>
    <t>M60</t>
  </si>
  <si>
    <t>F60</t>
  </si>
  <si>
    <t>Ayanian</t>
  </si>
  <si>
    <t>M65</t>
  </si>
  <si>
    <t>F65</t>
  </si>
  <si>
    <t>Eric</t>
  </si>
  <si>
    <t>M70</t>
  </si>
  <si>
    <t>F70</t>
  </si>
  <si>
    <t>Snodgrass</t>
  </si>
  <si>
    <t>Dustin</t>
  </si>
  <si>
    <t>M75</t>
  </si>
  <si>
    <t>F75</t>
  </si>
  <si>
    <t>Gill</t>
  </si>
  <si>
    <t>Andy</t>
  </si>
  <si>
    <t>M80</t>
  </si>
  <si>
    <t>F80</t>
  </si>
  <si>
    <t>Zhu</t>
  </si>
  <si>
    <t>Jian</t>
  </si>
  <si>
    <t>Gopinath</t>
  </si>
  <si>
    <t>Srinath</t>
  </si>
  <si>
    <t xml:space="preserve"> (your mark in inches) / (inches for you in chart) * 1000 = (your score, after truncating any fraction</t>
  </si>
  <si>
    <t>Kehinde</t>
  </si>
  <si>
    <t>Michael</t>
  </si>
  <si>
    <t>George</t>
  </si>
  <si>
    <t>LONG JUMP HANDICAP FACTORS</t>
  </si>
  <si>
    <t>Leonardi</t>
  </si>
  <si>
    <t>Franco</t>
  </si>
  <si>
    <t>Mehl</t>
  </si>
  <si>
    <t>Jonathan</t>
  </si>
  <si>
    <t>Wu</t>
  </si>
  <si>
    <t>Jim</t>
  </si>
  <si>
    <t>Przybocki</t>
  </si>
  <si>
    <t>Pete</t>
  </si>
  <si>
    <t>Payne</t>
  </si>
  <si>
    <t>Chanel</t>
  </si>
  <si>
    <t>Fernandez</t>
  </si>
  <si>
    <t>Eloy</t>
  </si>
  <si>
    <t>Gilkes</t>
  </si>
  <si>
    <t>Samuel</t>
  </si>
  <si>
    <t>Onyekwere</t>
  </si>
  <si>
    <t>Chioma</t>
  </si>
  <si>
    <t>Chen</t>
  </si>
  <si>
    <t>Nakkapalli</t>
  </si>
  <si>
    <t>Sekhar</t>
  </si>
  <si>
    <t>Biddle</t>
  </si>
  <si>
    <t>Chris</t>
  </si>
  <si>
    <t>Chau</t>
  </si>
  <si>
    <t>Ted</t>
  </si>
  <si>
    <t>Henry</t>
  </si>
  <si>
    <t>James</t>
  </si>
  <si>
    <t>Garn</t>
  </si>
  <si>
    <t>Matt</t>
  </si>
  <si>
    <t>Goocher</t>
  </si>
  <si>
    <t>Marina</t>
  </si>
  <si>
    <t>DIV I - SHOT PUT RESULTS</t>
  </si>
  <si>
    <t>SHOT PUT HANDICAP FACTORS</t>
  </si>
  <si>
    <t>Burton</t>
  </si>
  <si>
    <t>Theodore</t>
  </si>
  <si>
    <t>Baker</t>
  </si>
  <si>
    <t>Mary-MaRae</t>
  </si>
  <si>
    <t>Matthews</t>
  </si>
  <si>
    <t>Donald</t>
  </si>
  <si>
    <t>Miner</t>
  </si>
  <si>
    <t>Mark</t>
  </si>
  <si>
    <t>Palanacki</t>
  </si>
  <si>
    <t>George (1)</t>
  </si>
  <si>
    <t>Houy</t>
  </si>
  <si>
    <t>Khoury</t>
  </si>
  <si>
    <t>Rocko</t>
  </si>
  <si>
    <t>Bickers</t>
  </si>
  <si>
    <t>Taylor</t>
  </si>
  <si>
    <t>Kemp</t>
  </si>
  <si>
    <t>Elizabeth</t>
  </si>
  <si>
    <t>Budziak</t>
  </si>
  <si>
    <t>Kelly</t>
  </si>
  <si>
    <t>Sielck</t>
  </si>
  <si>
    <t>Zach</t>
  </si>
  <si>
    <t>chioma</t>
  </si>
  <si>
    <t>Shaieb</t>
  </si>
  <si>
    <t>Nick</t>
  </si>
  <si>
    <t>Waterbury</t>
  </si>
  <si>
    <t>Ed</t>
  </si>
  <si>
    <t>Sivak</t>
  </si>
  <si>
    <t>Richard</t>
  </si>
  <si>
    <t>Girish</t>
  </si>
  <si>
    <t>Natarajan</t>
  </si>
  <si>
    <t>Nicholl</t>
  </si>
  <si>
    <t>Conor</t>
  </si>
  <si>
    <t>DIV II - SHOT PUT RESULTS</t>
  </si>
  <si>
    <t>Collins</t>
  </si>
  <si>
    <t>Floyd</t>
  </si>
  <si>
    <t>Werth</t>
  </si>
  <si>
    <t>Lisa</t>
  </si>
  <si>
    <t>Kahn</t>
  </si>
  <si>
    <t>Gene</t>
  </si>
  <si>
    <t>Shawna</t>
  </si>
  <si>
    <t>Wold</t>
  </si>
  <si>
    <t>Dana</t>
  </si>
  <si>
    <t>Lane</t>
  </si>
  <si>
    <t>Adam</t>
  </si>
  <si>
    <t>Diver</t>
  </si>
  <si>
    <t>Derrick</t>
  </si>
  <si>
    <t>Downey</t>
  </si>
  <si>
    <t>Brian</t>
  </si>
  <si>
    <t>Ruud</t>
  </si>
  <si>
    <t>Jon</t>
  </si>
  <si>
    <t>Olsen</t>
  </si>
  <si>
    <t>David</t>
  </si>
  <si>
    <t>Hines</t>
  </si>
  <si>
    <t>Shelbi</t>
  </si>
  <si>
    <t>Andrew</t>
  </si>
  <si>
    <t>Fontana</t>
  </si>
  <si>
    <t>Alex</t>
  </si>
  <si>
    <t>Copeland</t>
  </si>
  <si>
    <t>Robert</t>
  </si>
  <si>
    <t>Duell</t>
  </si>
  <si>
    <t>Matthew</t>
  </si>
  <si>
    <t>Tim</t>
  </si>
  <si>
    <t>First Name</t>
  </si>
  <si>
    <t>Male 25 to 29</t>
  </si>
  <si>
    <t>35:34.81</t>
  </si>
  <si>
    <t>Popielarz</t>
  </si>
  <si>
    <t>Male 35 to 39</t>
  </si>
  <si>
    <t>38:58.06</t>
  </si>
  <si>
    <t>Evans</t>
  </si>
  <si>
    <t>Dan</t>
  </si>
  <si>
    <t>39:54.30</t>
  </si>
  <si>
    <t>Carette</t>
  </si>
  <si>
    <t>Jeff</t>
  </si>
  <si>
    <t>Male 45 to 49</t>
  </si>
  <si>
    <t>41:53.92</t>
  </si>
  <si>
    <t>717</t>
  </si>
  <si>
    <t>Angove</t>
  </si>
  <si>
    <t>Shane</t>
  </si>
  <si>
    <t>Male 50 to 54</t>
  </si>
  <si>
    <t>43:00.05</t>
  </si>
  <si>
    <t>Woodring</t>
  </si>
  <si>
    <t>Male 40 to 44</t>
  </si>
  <si>
    <t>43:09.34</t>
  </si>
  <si>
    <t>Lott</t>
  </si>
  <si>
    <t>Male 24 and Under</t>
  </si>
  <si>
    <t>43:15.26</t>
  </si>
  <si>
    <t>Paulson</t>
  </si>
  <si>
    <t>Alec</t>
  </si>
  <si>
    <t>43:17.00</t>
  </si>
  <si>
    <t>Liu</t>
  </si>
  <si>
    <t>Yu</t>
  </si>
  <si>
    <t>44:06.27</t>
  </si>
  <si>
    <t>Behr</t>
  </si>
  <si>
    <t>Male 55 to 59</t>
  </si>
  <si>
    <t>44:08.60</t>
  </si>
  <si>
    <t>Judge</t>
  </si>
  <si>
    <t>Patrick</t>
  </si>
  <si>
    <t>44:23.31</t>
  </si>
  <si>
    <t>Pauline</t>
  </si>
  <si>
    <t>44:25.65</t>
  </si>
  <si>
    <t>Carr</t>
  </si>
  <si>
    <t>44:27.09</t>
  </si>
  <si>
    <t>Sak</t>
  </si>
  <si>
    <t>Larry</t>
  </si>
  <si>
    <t>Male 60 to 64</t>
  </si>
  <si>
    <t>44:34.29</t>
  </si>
  <si>
    <t>Artushin</t>
  </si>
  <si>
    <t>Tom</t>
  </si>
  <si>
    <t>45:05.65</t>
  </si>
  <si>
    <t>Foor</t>
  </si>
  <si>
    <t>45:06.19</t>
  </si>
  <si>
    <t>Barber</t>
  </si>
  <si>
    <t>45:18.66</t>
  </si>
  <si>
    <t>Gomez</t>
  </si>
  <si>
    <t>Adan</t>
  </si>
  <si>
    <t>45:28.91</t>
  </si>
  <si>
    <t>Zheng</t>
  </si>
  <si>
    <t>Qichao</t>
  </si>
  <si>
    <t>45:39.51</t>
  </si>
  <si>
    <t>Moore</t>
  </si>
  <si>
    <t>46:11.59</t>
  </si>
  <si>
    <t>756</t>
  </si>
  <si>
    <t>Chavare</t>
  </si>
  <si>
    <t>Sudeep</t>
  </si>
  <si>
    <t>46:20.66</t>
  </si>
  <si>
    <t>Schwarz</t>
  </si>
  <si>
    <t>Jordan</t>
  </si>
  <si>
    <t>46:57.67</t>
  </si>
  <si>
    <t>Ray</t>
  </si>
  <si>
    <t>Jacob</t>
  </si>
  <si>
    <t>46:57.87</t>
  </si>
  <si>
    <t>Clemente</t>
  </si>
  <si>
    <t>Carlo</t>
  </si>
  <si>
    <t>Male 30 to 34</t>
  </si>
  <si>
    <t>47:12.50</t>
  </si>
  <si>
    <t>Meeuwsen</t>
  </si>
  <si>
    <t>47:34.48</t>
  </si>
  <si>
    <t>Lu</t>
  </si>
  <si>
    <t>47:45.40</t>
  </si>
  <si>
    <t>Dempsey</t>
  </si>
  <si>
    <t>47:47.21</t>
  </si>
  <si>
    <t>Trent</t>
  </si>
  <si>
    <t>48:40.55</t>
  </si>
  <si>
    <t>797</t>
  </si>
  <si>
    <t>Smith</t>
  </si>
  <si>
    <t>48:50.84</t>
  </si>
  <si>
    <t>Tu</t>
  </si>
  <si>
    <t>Thomas</t>
  </si>
  <si>
    <t>48:53.47</t>
  </si>
  <si>
    <t>Patil</t>
  </si>
  <si>
    <t>Umesh</t>
  </si>
  <si>
    <t>49:15.64</t>
  </si>
  <si>
    <t>Oakes</t>
  </si>
  <si>
    <t>49:19.79</t>
  </si>
  <si>
    <t>Minhas</t>
  </si>
  <si>
    <t>Baljinder</t>
  </si>
  <si>
    <t>49:21.43</t>
  </si>
  <si>
    <t>Kashat</t>
  </si>
  <si>
    <t>Ronny</t>
  </si>
  <si>
    <t>Male 65 to 69</t>
  </si>
  <si>
    <t>49:35.00</t>
  </si>
  <si>
    <t>Myatt</t>
  </si>
  <si>
    <t>Daniel</t>
  </si>
  <si>
    <t>49:37.35</t>
  </si>
  <si>
    <t>Duggan</t>
  </si>
  <si>
    <t>Gregory</t>
  </si>
  <si>
    <t>49:45.21</t>
  </si>
  <si>
    <t>49:55.16</t>
  </si>
  <si>
    <t>Heuwagen</t>
  </si>
  <si>
    <t>Steve</t>
  </si>
  <si>
    <t>50:30.96</t>
  </si>
  <si>
    <t>359</t>
  </si>
  <si>
    <t>Bechard</t>
  </si>
  <si>
    <t>Mike</t>
  </si>
  <si>
    <t>50:33.66</t>
  </si>
  <si>
    <t>Davies</t>
  </si>
  <si>
    <t>Gordon</t>
  </si>
  <si>
    <t>50:49.21</t>
  </si>
  <si>
    <t>Stanbrough</t>
  </si>
  <si>
    <t>Darryl</t>
  </si>
  <si>
    <t>51:02.93</t>
  </si>
  <si>
    <t>Elwart</t>
  </si>
  <si>
    <t>Paul</t>
  </si>
  <si>
    <t>51:04.71</t>
  </si>
  <si>
    <t>Tran</t>
  </si>
  <si>
    <t>Joseph</t>
  </si>
  <si>
    <t>51:17.94</t>
  </si>
  <si>
    <t>Flack</t>
  </si>
  <si>
    <t>51:25.30</t>
  </si>
  <si>
    <t>Piper</t>
  </si>
  <si>
    <t>Dean</t>
  </si>
  <si>
    <t>51:36.60</t>
  </si>
  <si>
    <t>Squires</t>
  </si>
  <si>
    <t>D Mark</t>
  </si>
  <si>
    <t>52:17.47</t>
  </si>
  <si>
    <t>757</t>
  </si>
  <si>
    <t>Ganguly</t>
  </si>
  <si>
    <t>Tanmoy</t>
  </si>
  <si>
    <t>52:36.18</t>
  </si>
  <si>
    <t>Aguilar</t>
  </si>
  <si>
    <t>Jose</t>
  </si>
  <si>
    <t>52:47.33</t>
  </si>
  <si>
    <t>Rock</t>
  </si>
  <si>
    <t>52:47.78</t>
  </si>
  <si>
    <t>766</t>
  </si>
  <si>
    <t>Zhang</t>
  </si>
  <si>
    <t>Weidong</t>
  </si>
  <si>
    <t>53:04.77</t>
  </si>
  <si>
    <t>Gogola</t>
  </si>
  <si>
    <t>53:20.87</t>
  </si>
  <si>
    <t>Ferraris</t>
  </si>
  <si>
    <t>Emanuele</t>
  </si>
  <si>
    <t>53:29.72</t>
  </si>
  <si>
    <t>Harris</t>
  </si>
  <si>
    <t>Jeffrey</t>
  </si>
  <si>
    <t>54:25.18</t>
  </si>
  <si>
    <t>Hudon</t>
  </si>
  <si>
    <t>54:29.49</t>
  </si>
  <si>
    <t>Sanders</t>
  </si>
  <si>
    <t>Artwain</t>
  </si>
  <si>
    <t>54:58.81</t>
  </si>
  <si>
    <t>Dev</t>
  </si>
  <si>
    <t>Sathya</t>
  </si>
  <si>
    <t>55:14.38</t>
  </si>
  <si>
    <t>Mulder</t>
  </si>
  <si>
    <t>Rene</t>
  </si>
  <si>
    <t>55:17.32</t>
  </si>
  <si>
    <t>765</t>
  </si>
  <si>
    <t>Yong</t>
  </si>
  <si>
    <t>55:23.23</t>
  </si>
  <si>
    <t>759</t>
  </si>
  <si>
    <t>Khajanchi</t>
  </si>
  <si>
    <t>Sourabh</t>
  </si>
  <si>
    <t>55:39.90</t>
  </si>
  <si>
    <t>Gripton</t>
  </si>
  <si>
    <t>Charles</t>
  </si>
  <si>
    <t>55:54.68</t>
  </si>
  <si>
    <t>Johnson</t>
  </si>
  <si>
    <t>56:41.57</t>
  </si>
  <si>
    <t>722</t>
  </si>
  <si>
    <t>Saeed</t>
  </si>
  <si>
    <t>Kosar</t>
  </si>
  <si>
    <t>57:05.49</t>
  </si>
  <si>
    <t>794</t>
  </si>
  <si>
    <t>57:06.21</t>
  </si>
  <si>
    <t>Dering</t>
  </si>
  <si>
    <t>57:18.47</t>
  </si>
  <si>
    <t>762</t>
  </si>
  <si>
    <t>Ohlrogge</t>
  </si>
  <si>
    <t>Kevin</t>
  </si>
  <si>
    <t>57:20.46</t>
  </si>
  <si>
    <t>Ferreira</t>
  </si>
  <si>
    <t>Gustavo</t>
  </si>
  <si>
    <t>58:04.35</t>
  </si>
  <si>
    <t>764</t>
  </si>
  <si>
    <t>Unger</t>
  </si>
  <si>
    <t>Dave</t>
  </si>
  <si>
    <t>58:25.28</t>
  </si>
  <si>
    <t>Karpiuk</t>
  </si>
  <si>
    <t>Jerry</t>
  </si>
  <si>
    <t>58:38.75</t>
  </si>
  <si>
    <t>Dekker</t>
  </si>
  <si>
    <t>Jesse</t>
  </si>
  <si>
    <t>58:56.51</t>
  </si>
  <si>
    <t>Gray</t>
  </si>
  <si>
    <t>59:01.13</t>
  </si>
  <si>
    <t>Hitchman</t>
  </si>
  <si>
    <t>59:03.89</t>
  </si>
  <si>
    <t>Logan</t>
  </si>
  <si>
    <t>Stephen</t>
  </si>
  <si>
    <t>59:14.74</t>
  </si>
  <si>
    <t>Golombek</t>
  </si>
  <si>
    <t>59:48.07</t>
  </si>
  <si>
    <t>Eby</t>
  </si>
  <si>
    <t>Donny</t>
  </si>
  <si>
    <t>1:00:02.77</t>
  </si>
  <si>
    <t>Shanmugam</t>
  </si>
  <si>
    <t>Shankar</t>
  </si>
  <si>
    <t>1:00:34.66</t>
  </si>
  <si>
    <t>Arunachalam</t>
  </si>
  <si>
    <t>Tamil</t>
  </si>
  <si>
    <t>1:02:58.37</t>
  </si>
  <si>
    <t>Virkud</t>
  </si>
  <si>
    <t>Rajesh</t>
  </si>
  <si>
    <t>1:03:07.56</t>
  </si>
  <si>
    <t>Shi</t>
  </si>
  <si>
    <t>Leon</t>
  </si>
  <si>
    <t>1:03:09.21</t>
  </si>
  <si>
    <t>796</t>
  </si>
  <si>
    <t>Nuar</t>
  </si>
  <si>
    <t>John</t>
  </si>
  <si>
    <t>1:03:36.72</t>
  </si>
  <si>
    <t>723</t>
  </si>
  <si>
    <t>Salinger</t>
  </si>
  <si>
    <t>Jeremy</t>
  </si>
  <si>
    <t>1:04:00.59</t>
  </si>
  <si>
    <t>Laubach</t>
  </si>
  <si>
    <t>1:04:45.27</t>
  </si>
  <si>
    <t>Ghuman</t>
  </si>
  <si>
    <t>Satguru</t>
  </si>
  <si>
    <t>1:04:54.80</t>
  </si>
  <si>
    <t>763</t>
  </si>
  <si>
    <t>Reed</t>
  </si>
  <si>
    <t>Fred</t>
  </si>
  <si>
    <t>1:05:04.92</t>
  </si>
  <si>
    <t>Hibbarb</t>
  </si>
  <si>
    <t>Josh</t>
  </si>
  <si>
    <t>1:06:48.03</t>
  </si>
  <si>
    <t>Krull</t>
  </si>
  <si>
    <t>1:07:30.83</t>
  </si>
  <si>
    <t>Chirania</t>
  </si>
  <si>
    <t>Rachit</t>
  </si>
  <si>
    <t>1:07:49.89</t>
  </si>
  <si>
    <t>761</t>
  </si>
  <si>
    <t>Mabry</t>
  </si>
  <si>
    <t>1:08:35.04</t>
  </si>
  <si>
    <t>Piccinato</t>
  </si>
  <si>
    <t>1:09:50.55</t>
  </si>
  <si>
    <t>Wane</t>
  </si>
  <si>
    <t>Jon-Patrick</t>
  </si>
  <si>
    <t>1:13:18.90</t>
  </si>
  <si>
    <t>Oliveira</t>
  </si>
  <si>
    <t>Thiago</t>
  </si>
  <si>
    <t>1:14:05.70</t>
  </si>
  <si>
    <t>718</t>
  </si>
  <si>
    <t>Monterroza</t>
  </si>
  <si>
    <t>Braulio</t>
  </si>
  <si>
    <t>1:14:15.64</t>
  </si>
  <si>
    <t>Mengri</t>
  </si>
  <si>
    <t>Pandi</t>
  </si>
  <si>
    <t>Male 70 to 74</t>
  </si>
  <si>
    <t>1:16:47.44</t>
  </si>
  <si>
    <t>Mittman</t>
  </si>
  <si>
    <t>1:25:13.81</t>
  </si>
  <si>
    <t>721</t>
  </si>
  <si>
    <t>Povirk</t>
  </si>
  <si>
    <t>Marty</t>
  </si>
  <si>
    <t>1:27:48.41</t>
  </si>
  <si>
    <t>Atkin</t>
  </si>
  <si>
    <t>Avi</t>
  </si>
  <si>
    <t>Female 30 to 34</t>
  </si>
  <si>
    <t>42:07.15</t>
  </si>
  <si>
    <t>Sarah</t>
  </si>
  <si>
    <t>Female 25 to 29</t>
  </si>
  <si>
    <t>42:29.75</t>
  </si>
  <si>
    <t>Mahakian</t>
  </si>
  <si>
    <t>Lindsay</t>
  </si>
  <si>
    <t>Female 24 and Under</t>
  </si>
  <si>
    <t>44:36.60</t>
  </si>
  <si>
    <t>Omahen</t>
  </si>
  <si>
    <t>Natalie</t>
  </si>
  <si>
    <t>Female 50 to 54</t>
  </si>
  <si>
    <t>46:25.35</t>
  </si>
  <si>
    <t>Xiaolu</t>
  </si>
  <si>
    <t>47:03.29</t>
  </si>
  <si>
    <t>Wenger</t>
  </si>
  <si>
    <t>Jennifer</t>
  </si>
  <si>
    <t>48:53.13</t>
  </si>
  <si>
    <t>Sun</t>
  </si>
  <si>
    <t>Esther</t>
  </si>
  <si>
    <t>Female 35 to 39</t>
  </si>
  <si>
    <t>50:13.70</t>
  </si>
  <si>
    <t>Boltz</t>
  </si>
  <si>
    <t>Janet</t>
  </si>
  <si>
    <t>51:19.39</t>
  </si>
  <si>
    <t>Okma</t>
  </si>
  <si>
    <t>Carrie</t>
  </si>
  <si>
    <t>52:52.41</t>
  </si>
  <si>
    <t>Prong</t>
  </si>
  <si>
    <t>52:54.85</t>
  </si>
  <si>
    <t>778</t>
  </si>
  <si>
    <t>Wineman</t>
  </si>
  <si>
    <t>Katie</t>
  </si>
  <si>
    <t>53:42.84</t>
  </si>
  <si>
    <t>Dilimot</t>
  </si>
  <si>
    <t>Magdalena</t>
  </si>
  <si>
    <t>56:13.13</t>
  </si>
  <si>
    <t>Duan</t>
  </si>
  <si>
    <t>Rhonda</t>
  </si>
  <si>
    <t>56:26.30</t>
  </si>
  <si>
    <t>Hawley</t>
  </si>
  <si>
    <t>Julia</t>
  </si>
  <si>
    <t>57:05.41</t>
  </si>
  <si>
    <t>Wade</t>
  </si>
  <si>
    <t>Margaret</t>
  </si>
  <si>
    <t>57:17.55</t>
  </si>
  <si>
    <t>Rebouças</t>
  </si>
  <si>
    <t>Malvina</t>
  </si>
  <si>
    <t>57:27.16</t>
  </si>
  <si>
    <t>Fielding</t>
  </si>
  <si>
    <t>Becca</t>
  </si>
  <si>
    <t>57:31.19</t>
  </si>
  <si>
    <t>701</t>
  </si>
  <si>
    <t>Female 40 to 44</t>
  </si>
  <si>
    <t>58:33.45</t>
  </si>
  <si>
    <t>Duque</t>
  </si>
  <si>
    <t>Celia</t>
  </si>
  <si>
    <t>58:44.22</t>
  </si>
  <si>
    <t>Hoff</t>
  </si>
  <si>
    <t>Nicole</t>
  </si>
  <si>
    <t>58:54.75</t>
  </si>
  <si>
    <t>Vale</t>
  </si>
  <si>
    <t>Anjali</t>
  </si>
  <si>
    <t>59:21.62</t>
  </si>
  <si>
    <t>702</t>
  </si>
  <si>
    <t>Hong</t>
  </si>
  <si>
    <t>Female 45 to 49</t>
  </si>
  <si>
    <t>1:00:28.94</t>
  </si>
  <si>
    <t>Nguyen</t>
  </si>
  <si>
    <t>Titi</t>
  </si>
  <si>
    <t>Female 55 to 59</t>
  </si>
  <si>
    <t>1:00:51.64</t>
  </si>
  <si>
    <t>776</t>
  </si>
  <si>
    <t>Herdman</t>
  </si>
  <si>
    <t>Karen</t>
  </si>
  <si>
    <t>1:01:13.59</t>
  </si>
  <si>
    <t>Okada</t>
  </si>
  <si>
    <t>Kanako</t>
  </si>
  <si>
    <t>1:01:34.22</t>
  </si>
  <si>
    <t>Sharon</t>
  </si>
  <si>
    <t>1:02:54.08</t>
  </si>
  <si>
    <t>Lehang</t>
  </si>
  <si>
    <t>1:03:20.59</t>
  </si>
  <si>
    <t>Spoto</t>
  </si>
  <si>
    <t>1:04:32.41</t>
  </si>
  <si>
    <t>1:04:59.22</t>
  </si>
  <si>
    <t>Miller</t>
  </si>
  <si>
    <t>1:05:27.65</t>
  </si>
  <si>
    <t>Samantha</t>
  </si>
  <si>
    <t>1:06:02.98</t>
  </si>
  <si>
    <t>Mimi</t>
  </si>
  <si>
    <t>1:08:43.82</t>
  </si>
  <si>
    <t>331</t>
  </si>
  <si>
    <t>Ngoc</t>
  </si>
  <si>
    <t>1:11:01.63</t>
  </si>
  <si>
    <t>742</t>
  </si>
  <si>
    <t>Le</t>
  </si>
  <si>
    <t>Yen</t>
  </si>
  <si>
    <t>1:13:18.62</t>
  </si>
  <si>
    <t>Megan</t>
  </si>
  <si>
    <t>1:17:46.75</t>
  </si>
  <si>
    <t>Katragadda</t>
  </si>
  <si>
    <t>Gouthami</t>
  </si>
  <si>
    <t>1:18:06.80</t>
  </si>
  <si>
    <t>McMullin</t>
  </si>
  <si>
    <t>Dina</t>
  </si>
  <si>
    <t>1:21:06.34</t>
  </si>
  <si>
    <t>Brown</t>
  </si>
  <si>
    <t>Jacqueline</t>
  </si>
  <si>
    <t>1:27:45.72</t>
  </si>
  <si>
    <t>Kopsch</t>
  </si>
  <si>
    <t>Christina</t>
  </si>
  <si>
    <t xml:space="preserve"> Last Name</t>
  </si>
  <si>
    <t>25:01.20</t>
  </si>
  <si>
    <t>736</t>
  </si>
  <si>
    <t>Sadlej</t>
  </si>
  <si>
    <t>Zbigniew</t>
  </si>
  <si>
    <t>33:33.45</t>
  </si>
  <si>
    <t>820</t>
  </si>
  <si>
    <t>Roy</t>
  </si>
  <si>
    <t>34:00.03</t>
  </si>
  <si>
    <t>802</t>
  </si>
  <si>
    <t>Geoff</t>
  </si>
  <si>
    <t>34:02.24</t>
  </si>
  <si>
    <t>817</t>
  </si>
  <si>
    <t>Guo</t>
  </si>
  <si>
    <t>Mingchao</t>
  </si>
  <si>
    <t>34:31.41</t>
  </si>
  <si>
    <t>811</t>
  </si>
  <si>
    <t>Ringo</t>
  </si>
  <si>
    <t>37:34.39</t>
  </si>
  <si>
    <t>724</t>
  </si>
  <si>
    <t>37:37.76</t>
  </si>
  <si>
    <t>806</t>
  </si>
  <si>
    <t>38:31.37</t>
  </si>
  <si>
    <t>805</t>
  </si>
  <si>
    <t>38:45.46</t>
  </si>
  <si>
    <t>39:03.11</t>
  </si>
  <si>
    <t>730</t>
  </si>
  <si>
    <t>Feng</t>
  </si>
  <si>
    <t>Lee</t>
  </si>
  <si>
    <t>39:28.95</t>
  </si>
  <si>
    <t>800</t>
  </si>
  <si>
    <t>Ikerd</t>
  </si>
  <si>
    <t>39:36.86</t>
  </si>
  <si>
    <t>39:49.70</t>
  </si>
  <si>
    <t>731</t>
  </si>
  <si>
    <t>Horbatt</t>
  </si>
  <si>
    <t>39:57.57</t>
  </si>
  <si>
    <t>812</t>
  </si>
  <si>
    <t>39:58.62</t>
  </si>
  <si>
    <t>729</t>
  </si>
  <si>
    <t>Deckard</t>
  </si>
  <si>
    <t>Dillon</t>
  </si>
  <si>
    <t>40:05.20</t>
  </si>
  <si>
    <t>823</t>
  </si>
  <si>
    <t>Milite</t>
  </si>
  <si>
    <t>Alessandro</t>
  </si>
  <si>
    <t>40:42.31</t>
  </si>
  <si>
    <t>40:43.14</t>
  </si>
  <si>
    <t>804</t>
  </si>
  <si>
    <t>41:03.75</t>
  </si>
  <si>
    <t>41:12.44</t>
  </si>
  <si>
    <t>734</t>
  </si>
  <si>
    <t>Mallajosyula</t>
  </si>
  <si>
    <t>Satish</t>
  </si>
  <si>
    <t>42:08.84</t>
  </si>
  <si>
    <t>43:44.21</t>
  </si>
  <si>
    <t>727</t>
  </si>
  <si>
    <t>Blake</t>
  </si>
  <si>
    <t>43:49.24</t>
  </si>
  <si>
    <t>735</t>
  </si>
  <si>
    <t>Nadipalli</t>
  </si>
  <si>
    <t>Sahith</t>
  </si>
  <si>
    <t>43:51.57</t>
  </si>
  <si>
    <t>44:08.19</t>
  </si>
  <si>
    <t>726</t>
  </si>
  <si>
    <t>Arinez</t>
  </si>
  <si>
    <t>Jorge</t>
  </si>
  <si>
    <t>44:37.31</t>
  </si>
  <si>
    <t>815</t>
  </si>
  <si>
    <t>Quan</t>
  </si>
  <si>
    <t>Kaizhi</t>
  </si>
  <si>
    <t>44:42.16</t>
  </si>
  <si>
    <t>44:59.33</t>
  </si>
  <si>
    <t>45:04.70</t>
  </si>
  <si>
    <t>795</t>
  </si>
  <si>
    <t>45:30.62</t>
  </si>
  <si>
    <t>738</t>
  </si>
  <si>
    <t>Valle</t>
  </si>
  <si>
    <t>Vincent</t>
  </si>
  <si>
    <t>46:39.43</t>
  </si>
  <si>
    <t>801</t>
  </si>
  <si>
    <t>Krugman</t>
  </si>
  <si>
    <t>48:21.51</t>
  </si>
  <si>
    <t>733</t>
  </si>
  <si>
    <t>Jeffery</t>
  </si>
  <si>
    <t>48:33.87</t>
  </si>
  <si>
    <t>49:01.46</t>
  </si>
  <si>
    <t>50:02.39</t>
  </si>
  <si>
    <t>739</t>
  </si>
  <si>
    <t>Jimmy</t>
  </si>
  <si>
    <t>Male 75 to 79</t>
  </si>
  <si>
    <t>53:09.03</t>
  </si>
  <si>
    <t>803</t>
  </si>
  <si>
    <t>McNamee</t>
  </si>
  <si>
    <t>53:17.15</t>
  </si>
  <si>
    <t>758</t>
  </si>
  <si>
    <t>Howard</t>
  </si>
  <si>
    <t>Colin</t>
  </si>
  <si>
    <t>53:51.53</t>
  </si>
  <si>
    <t>799</t>
  </si>
  <si>
    <t>Berry</t>
  </si>
  <si>
    <t>Chuck</t>
  </si>
  <si>
    <t>57:08.12</t>
  </si>
  <si>
    <t>808</t>
  </si>
  <si>
    <t>Nimtz</t>
  </si>
  <si>
    <t>Grant</t>
  </si>
  <si>
    <t>1:07:32.27</t>
  </si>
  <si>
    <t>725</t>
  </si>
  <si>
    <t>Arakib</t>
  </si>
  <si>
    <t>Hadi</t>
  </si>
  <si>
    <t>38:04.08</t>
  </si>
  <si>
    <t>777</t>
  </si>
  <si>
    <t>Vanriper</t>
  </si>
  <si>
    <t>Dawn</t>
  </si>
  <si>
    <t>40:32.06</t>
  </si>
  <si>
    <t>41:17.42</t>
  </si>
  <si>
    <t>712</t>
  </si>
  <si>
    <t>Millerman</t>
  </si>
  <si>
    <t>Alexandra</t>
  </si>
  <si>
    <t>41:54.44</t>
  </si>
  <si>
    <t>789</t>
  </si>
  <si>
    <t>Krueger</t>
  </si>
  <si>
    <t>Gayle</t>
  </si>
  <si>
    <t>42:08.36</t>
  </si>
  <si>
    <t>42:11.13</t>
  </si>
  <si>
    <t>813</t>
  </si>
  <si>
    <t>Figueroa</t>
  </si>
  <si>
    <t>Mercedes</t>
  </si>
  <si>
    <t>42:13.11</t>
  </si>
  <si>
    <t>42:43.17</t>
  </si>
  <si>
    <t>782</t>
  </si>
  <si>
    <t>Dabkowski</t>
  </si>
  <si>
    <t>Allison</t>
  </si>
  <si>
    <t>42:44.64</t>
  </si>
  <si>
    <t>784</t>
  </si>
  <si>
    <t>Dzirnis</t>
  </si>
  <si>
    <t>Sara</t>
  </si>
  <si>
    <t>42:46.01</t>
  </si>
  <si>
    <t>711</t>
  </si>
  <si>
    <t>Miklush</t>
  </si>
  <si>
    <t>Olga</t>
  </si>
  <si>
    <t>43:04.90</t>
  </si>
  <si>
    <t>704</t>
  </si>
  <si>
    <t>Cheng</t>
  </si>
  <si>
    <t>Xue</t>
  </si>
  <si>
    <t>43:05.17</t>
  </si>
  <si>
    <t>43:05.80</t>
  </si>
  <si>
    <t>707</t>
  </si>
  <si>
    <t>Female 60 to 64</t>
  </si>
  <si>
    <t>43:24.05</t>
  </si>
  <si>
    <t>708</t>
  </si>
  <si>
    <t>Kwitny</t>
  </si>
  <si>
    <t>Irene</t>
  </si>
  <si>
    <t>45:13.75</t>
  </si>
  <si>
    <t>819</t>
  </si>
  <si>
    <t>Rebodos</t>
  </si>
  <si>
    <t>45:30.50</t>
  </si>
  <si>
    <t>818</t>
  </si>
  <si>
    <t>Gamboa-Flores</t>
  </si>
  <si>
    <t>Cynthia</t>
  </si>
  <si>
    <t>45:33.35</t>
  </si>
  <si>
    <t>709</t>
  </si>
  <si>
    <t>Laleh</t>
  </si>
  <si>
    <t>Nusha</t>
  </si>
  <si>
    <t>Female 70 to 74</t>
  </si>
  <si>
    <t>45:34.53</t>
  </si>
  <si>
    <t>809</t>
  </si>
  <si>
    <t>Tarantino</t>
  </si>
  <si>
    <t>Marilyn</t>
  </si>
  <si>
    <t>45:55.06</t>
  </si>
  <si>
    <t>779</t>
  </si>
  <si>
    <t>Banks</t>
  </si>
  <si>
    <t>Marissa</t>
  </si>
  <si>
    <t>47:20.43</t>
  </si>
  <si>
    <t>790</t>
  </si>
  <si>
    <t>Kuge</t>
  </si>
  <si>
    <t>Marie</t>
  </si>
  <si>
    <t>47:33.99</t>
  </si>
  <si>
    <t>706</t>
  </si>
  <si>
    <t>Heather</t>
  </si>
  <si>
    <t>47:55.86</t>
  </si>
  <si>
    <t>787</t>
  </si>
  <si>
    <t>He</t>
  </si>
  <si>
    <t>Carol</t>
  </si>
  <si>
    <t>48:20.60</t>
  </si>
  <si>
    <t>49:53.48</t>
  </si>
  <si>
    <t>810</t>
  </si>
  <si>
    <t>Winkel</t>
  </si>
  <si>
    <t>Gail</t>
  </si>
  <si>
    <t>50:06.71</t>
  </si>
  <si>
    <t>791</t>
  </si>
  <si>
    <t>Mussawwir</t>
  </si>
  <si>
    <t>Maurita</t>
  </si>
  <si>
    <t>52:26.22</t>
  </si>
  <si>
    <t>715</t>
  </si>
  <si>
    <t>Semple</t>
  </si>
  <si>
    <t>Emilee</t>
  </si>
  <si>
    <t>52:26.50</t>
  </si>
  <si>
    <t>714</t>
  </si>
  <si>
    <t>Nelson</t>
  </si>
  <si>
    <t>Ashley</t>
  </si>
  <si>
    <t>53:24.85</t>
  </si>
  <si>
    <t>821</t>
  </si>
  <si>
    <t>Schulters</t>
  </si>
  <si>
    <t>Rebekah</t>
  </si>
  <si>
    <t>53:24.88</t>
  </si>
  <si>
    <t>807</t>
  </si>
  <si>
    <t>Carlson</t>
  </si>
  <si>
    <t>Brooklyn</t>
  </si>
  <si>
    <t>53:28.28</t>
  </si>
  <si>
    <t>822</t>
  </si>
  <si>
    <t>Saverson</t>
  </si>
  <si>
    <t>Tyra</t>
  </si>
  <si>
    <t>54:53.20</t>
  </si>
  <si>
    <t>780</t>
  </si>
  <si>
    <t>Chaudhary</t>
  </si>
  <si>
    <t>Anshika</t>
  </si>
  <si>
    <t>56:43.80</t>
  </si>
  <si>
    <t>783</t>
  </si>
  <si>
    <t>Dalen</t>
  </si>
  <si>
    <t>Hanna</t>
  </si>
  <si>
    <t>56:44.11</t>
  </si>
  <si>
    <t>781</t>
  </si>
  <si>
    <t>Cox</t>
  </si>
  <si>
    <t>58:01.70</t>
  </si>
  <si>
    <t>814</t>
  </si>
  <si>
    <t>Harbert</t>
  </si>
  <si>
    <t>Patrice</t>
  </si>
  <si>
    <t>58:01.74</t>
  </si>
  <si>
    <t>816</t>
  </si>
  <si>
    <t>Kina</t>
  </si>
  <si>
    <t>16:31.43</t>
  </si>
  <si>
    <t>16:34.99</t>
  </si>
  <si>
    <t>Corby</t>
  </si>
  <si>
    <t>Ryan</t>
  </si>
  <si>
    <t>16:57.34</t>
  </si>
  <si>
    <t>Mitchell</t>
  </si>
  <si>
    <t>William</t>
  </si>
  <si>
    <t>18:19.07</t>
  </si>
  <si>
    <t>Trevisan</t>
  </si>
  <si>
    <t>Madeline</t>
  </si>
  <si>
    <t>18:22.63</t>
  </si>
  <si>
    <t>Kiley</t>
  </si>
  <si>
    <t>18:23.74</t>
  </si>
  <si>
    <t>Grinols</t>
  </si>
  <si>
    <t>18:25.30</t>
  </si>
  <si>
    <t>18:34.43</t>
  </si>
  <si>
    <t>Bernard</t>
  </si>
  <si>
    <t>Nolan</t>
  </si>
  <si>
    <t>18:50.33</t>
  </si>
  <si>
    <t>Vanegmond</t>
  </si>
  <si>
    <t>19:21.13</t>
  </si>
  <si>
    <t>Swart</t>
  </si>
  <si>
    <t>Will</t>
  </si>
  <si>
    <t>19:48.89</t>
  </si>
  <si>
    <t>Clark</t>
  </si>
  <si>
    <t>19:55.97</t>
  </si>
  <si>
    <t>Breg</t>
  </si>
  <si>
    <t>Xander</t>
  </si>
  <si>
    <t>20:11.58</t>
  </si>
  <si>
    <t>Male 40 to 49</t>
  </si>
  <si>
    <t>20:17.61</t>
  </si>
  <si>
    <t>Salas</t>
  </si>
  <si>
    <t>Claudio</t>
  </si>
  <si>
    <t>20:19.95</t>
  </si>
  <si>
    <t>Ana</t>
  </si>
  <si>
    <t>20:32.47</t>
  </si>
  <si>
    <t>Torres</t>
  </si>
  <si>
    <t>Cristian</t>
  </si>
  <si>
    <t>20:42.44</t>
  </si>
  <si>
    <t>Cueter</t>
  </si>
  <si>
    <t>20:54.73</t>
  </si>
  <si>
    <t>Cong</t>
  </si>
  <si>
    <t>Shan</t>
  </si>
  <si>
    <t>20:59.62</t>
  </si>
  <si>
    <t>21:02.65</t>
  </si>
  <si>
    <t>21:04.60</t>
  </si>
  <si>
    <t>Fiore</t>
  </si>
  <si>
    <t>21:07.51</t>
  </si>
  <si>
    <t>Cullinane</t>
  </si>
  <si>
    <t>Devinne</t>
  </si>
  <si>
    <t>21:10.11</t>
  </si>
  <si>
    <t>Flores</t>
  </si>
  <si>
    <t>Tony</t>
  </si>
  <si>
    <t>21:10.40</t>
  </si>
  <si>
    <t>21:17.29</t>
  </si>
  <si>
    <t>21:19.84</t>
  </si>
  <si>
    <t>21:48.14</t>
  </si>
  <si>
    <t>Whitlock</t>
  </si>
  <si>
    <t>21:52.99</t>
  </si>
  <si>
    <t>Ponkowski</t>
  </si>
  <si>
    <t>21:57.13</t>
  </si>
  <si>
    <t>Swift</t>
  </si>
  <si>
    <t>21:59.33</t>
  </si>
  <si>
    <t>Call</t>
  </si>
  <si>
    <t>Female 30 to 39</t>
  </si>
  <si>
    <t>22:00.51</t>
  </si>
  <si>
    <t>Dautriat</t>
  </si>
  <si>
    <t>Cecile</t>
  </si>
  <si>
    <t>22:05.88</t>
  </si>
  <si>
    <t>22:07.99</t>
  </si>
  <si>
    <t>Salowitz</t>
  </si>
  <si>
    <t>22:08.05</t>
  </si>
  <si>
    <t>Bader</t>
  </si>
  <si>
    <t>Asif</t>
  </si>
  <si>
    <t>22:08.24</t>
  </si>
  <si>
    <t>22:08.88</t>
  </si>
  <si>
    <t>Tianbing</t>
  </si>
  <si>
    <t>22:10.27</t>
  </si>
  <si>
    <t>22:12.37</t>
  </si>
  <si>
    <t>22:17.89</t>
  </si>
  <si>
    <t>Singh</t>
  </si>
  <si>
    <t>Jai</t>
  </si>
  <si>
    <t>22:24.98</t>
  </si>
  <si>
    <t>Brieda</t>
  </si>
  <si>
    <t>22:26.45</t>
  </si>
  <si>
    <t>319</t>
  </si>
  <si>
    <t>Joshi</t>
  </si>
  <si>
    <t>Tapesh</t>
  </si>
  <si>
    <t>22:29.21</t>
  </si>
  <si>
    <t>22:36.13</t>
  </si>
  <si>
    <t>22:41.33</t>
  </si>
  <si>
    <t>Lepak</t>
  </si>
  <si>
    <t>22:44.32</t>
  </si>
  <si>
    <t>Kallman</t>
  </si>
  <si>
    <t>Sam</t>
  </si>
  <si>
    <t>22:46.45</t>
  </si>
  <si>
    <t>325</t>
  </si>
  <si>
    <t>Drinker</t>
  </si>
  <si>
    <t>22:57.72</t>
  </si>
  <si>
    <t>23:01.34</t>
  </si>
  <si>
    <t>321</t>
  </si>
  <si>
    <t>23:08.89</t>
  </si>
  <si>
    <t>Fairbairn</t>
  </si>
  <si>
    <t>Todd</t>
  </si>
  <si>
    <t>23:09.17</t>
  </si>
  <si>
    <t>Minerath</t>
  </si>
  <si>
    <t>Aaron</t>
  </si>
  <si>
    <t>23:14.12</t>
  </si>
  <si>
    <t>333</t>
  </si>
  <si>
    <t>Showerman</t>
  </si>
  <si>
    <t>23:21.66</t>
  </si>
  <si>
    <t>23:28.32</t>
  </si>
  <si>
    <t>Garber</t>
  </si>
  <si>
    <t>Jenna</t>
  </si>
  <si>
    <t>23:52.52</t>
  </si>
  <si>
    <t>23:54.15</t>
  </si>
  <si>
    <t>Teng</t>
  </si>
  <si>
    <t>Zhenke</t>
  </si>
  <si>
    <t>23:56.79</t>
  </si>
  <si>
    <t>Rodgers</t>
  </si>
  <si>
    <t>24:00.97</t>
  </si>
  <si>
    <t>Tolkacz</t>
  </si>
  <si>
    <t>Joe</t>
  </si>
  <si>
    <t>24:03.27</t>
  </si>
  <si>
    <t>Brandon</t>
  </si>
  <si>
    <t>24:06.06</t>
  </si>
  <si>
    <t>326</t>
  </si>
  <si>
    <t>Mathew</t>
  </si>
  <si>
    <t>24:15.08</t>
  </si>
  <si>
    <t>Scheske</t>
  </si>
  <si>
    <t>Alyssa</t>
  </si>
  <si>
    <t>24:16.88</t>
  </si>
  <si>
    <t>Essen</t>
  </si>
  <si>
    <t>Emma</t>
  </si>
  <si>
    <t>24:34.33</t>
  </si>
  <si>
    <t>Lacroix</t>
  </si>
  <si>
    <t>Dylan</t>
  </si>
  <si>
    <t>24:35.60</t>
  </si>
  <si>
    <t>Rose</t>
  </si>
  <si>
    <t>Helen</t>
  </si>
  <si>
    <t>24:57.85</t>
  </si>
  <si>
    <t>24:58.90</t>
  </si>
  <si>
    <t>322</t>
  </si>
  <si>
    <t>Sitko</t>
  </si>
  <si>
    <t>25:01.54</t>
  </si>
  <si>
    <t>25:06.05</t>
  </si>
  <si>
    <t>25:06.29</t>
  </si>
  <si>
    <t>Dancho</t>
  </si>
  <si>
    <t>25:07.48</t>
  </si>
  <si>
    <t>25:10.04</t>
  </si>
  <si>
    <t>Rodriguez</t>
  </si>
  <si>
    <t>25:12.52</t>
  </si>
  <si>
    <t>25:13.54</t>
  </si>
  <si>
    <t>Yadav</t>
  </si>
  <si>
    <t>Sagar</t>
  </si>
  <si>
    <t>25:22.22</t>
  </si>
  <si>
    <t>25:26.43</t>
  </si>
  <si>
    <t>Shadi</t>
  </si>
  <si>
    <t>25:31.25</t>
  </si>
  <si>
    <t>314</t>
  </si>
  <si>
    <t>Gapinski</t>
  </si>
  <si>
    <t>25:34.82</t>
  </si>
  <si>
    <t>Sahota</t>
  </si>
  <si>
    <t>Amarjeet</t>
  </si>
  <si>
    <t>25:36.37</t>
  </si>
  <si>
    <t>Catenacci</t>
  </si>
  <si>
    <t>Paolo</t>
  </si>
  <si>
    <t>25:36.69</t>
  </si>
  <si>
    <t>25:41.52</t>
  </si>
  <si>
    <t>Lund</t>
  </si>
  <si>
    <t>25:44.71</t>
  </si>
  <si>
    <t>Colby</t>
  </si>
  <si>
    <t>Gabrielle</t>
  </si>
  <si>
    <t>25:45.82</t>
  </si>
  <si>
    <t>Kitz</t>
  </si>
  <si>
    <t>Catherine</t>
  </si>
  <si>
    <t>25:46.43</t>
  </si>
  <si>
    <t>360</t>
  </si>
  <si>
    <t>Toon</t>
  </si>
  <si>
    <t>25:49.44</t>
  </si>
  <si>
    <t>Driscoll</t>
  </si>
  <si>
    <t>25:50.11</t>
  </si>
  <si>
    <t>Bromley</t>
  </si>
  <si>
    <t>Christine</t>
  </si>
  <si>
    <t>25:53.86</t>
  </si>
  <si>
    <t>25:59.70</t>
  </si>
  <si>
    <t>Pohl</t>
  </si>
  <si>
    <t>Don</t>
  </si>
  <si>
    <t>26:04.03</t>
  </si>
  <si>
    <t>Mosti</t>
  </si>
  <si>
    <t>Santiago</t>
  </si>
  <si>
    <t>26:04.78</t>
  </si>
  <si>
    <t>Mao</t>
  </si>
  <si>
    <t>Jianghui (jh)</t>
  </si>
  <si>
    <t>26:05.54</t>
  </si>
  <si>
    <t>Vadake</t>
  </si>
  <si>
    <t>Shital</t>
  </si>
  <si>
    <t>26:08.66</t>
  </si>
  <si>
    <t>26:09.43</t>
  </si>
  <si>
    <t>Dalley</t>
  </si>
  <si>
    <t>26:14.93</t>
  </si>
  <si>
    <t>Grzybowski-Cuff</t>
  </si>
  <si>
    <t>26:15.57</t>
  </si>
  <si>
    <t>Vanderheuvel</t>
  </si>
  <si>
    <t>26:15.60</t>
  </si>
  <si>
    <t>26:23.74</t>
  </si>
  <si>
    <t>Shayna</t>
  </si>
  <si>
    <t>26:27.51</t>
  </si>
  <si>
    <t>Morris</t>
  </si>
  <si>
    <t>Russ</t>
  </si>
  <si>
    <t>26:32.72</t>
  </si>
  <si>
    <t>26:37.34</t>
  </si>
  <si>
    <t>Ferguson</t>
  </si>
  <si>
    <t>Kavan</t>
  </si>
  <si>
    <t>26:40.03</t>
  </si>
  <si>
    <t>26:47.82</t>
  </si>
  <si>
    <t>Mione</t>
  </si>
  <si>
    <t>Anne Marie</t>
  </si>
  <si>
    <t>26:48.22</t>
  </si>
  <si>
    <t>26:50.17</t>
  </si>
  <si>
    <t>Taratuta</t>
  </si>
  <si>
    <t>Alan</t>
  </si>
  <si>
    <t>26:51.79</t>
  </si>
  <si>
    <t>313</t>
  </si>
  <si>
    <t>Fritz</t>
  </si>
  <si>
    <t>Scott</t>
  </si>
  <si>
    <t>26:53.46</t>
  </si>
  <si>
    <t>Bhatt</t>
  </si>
  <si>
    <t>Satya</t>
  </si>
  <si>
    <t>26:59.77</t>
  </si>
  <si>
    <t>Niemasz</t>
  </si>
  <si>
    <t>Melissa</t>
  </si>
  <si>
    <t>27:00.17</t>
  </si>
  <si>
    <t>27:01.25</t>
  </si>
  <si>
    <t>Mary-Marae</t>
  </si>
  <si>
    <t>27:01.94</t>
  </si>
  <si>
    <t>311</t>
  </si>
  <si>
    <t>27:08.30</t>
  </si>
  <si>
    <t>Bonnett</t>
  </si>
  <si>
    <t>27:19.29</t>
  </si>
  <si>
    <t>27:20.79</t>
  </si>
  <si>
    <t>Marczewski</t>
  </si>
  <si>
    <t>Breitner</t>
  </si>
  <si>
    <t>27:25.94</t>
  </si>
  <si>
    <t>27:39.26</t>
  </si>
  <si>
    <t>27:42.81</t>
  </si>
  <si>
    <t>332</t>
  </si>
  <si>
    <t>Golembiewski</t>
  </si>
  <si>
    <t>27:47.68</t>
  </si>
  <si>
    <t>27:52.69</t>
  </si>
  <si>
    <t>28:00.30</t>
  </si>
  <si>
    <t>Likich</t>
  </si>
  <si>
    <t>28:01.45</t>
  </si>
  <si>
    <t>Talley</t>
  </si>
  <si>
    <t>Glynis</t>
  </si>
  <si>
    <t>28:06.98</t>
  </si>
  <si>
    <t>Barth</t>
  </si>
  <si>
    <t>Mindy</t>
  </si>
  <si>
    <t>28:14.57</t>
  </si>
  <si>
    <t>Wetherhold</t>
  </si>
  <si>
    <t>Rick</t>
  </si>
  <si>
    <t>28:24.64</t>
  </si>
  <si>
    <t>Munoz</t>
  </si>
  <si>
    <t>Juan Carlos</t>
  </si>
  <si>
    <t>28:28.18</t>
  </si>
  <si>
    <t>Becerra</t>
  </si>
  <si>
    <t>28:31.94</t>
  </si>
  <si>
    <t>Condit</t>
  </si>
  <si>
    <t>Makenzie</t>
  </si>
  <si>
    <t>28:45.51</t>
  </si>
  <si>
    <t>323</t>
  </si>
  <si>
    <t>Beckner</t>
  </si>
  <si>
    <t>Molly</t>
  </si>
  <si>
    <t>28:51.21</t>
  </si>
  <si>
    <t>320</t>
  </si>
  <si>
    <t>Racette</t>
  </si>
  <si>
    <t>29:05.69</t>
  </si>
  <si>
    <t>29:21.63</t>
  </si>
  <si>
    <t>Rajan</t>
  </si>
  <si>
    <t>Senthil</t>
  </si>
  <si>
    <t>29:37.28</t>
  </si>
  <si>
    <t>Piao</t>
  </si>
  <si>
    <t>Jenny</t>
  </si>
  <si>
    <t>29:43.08</t>
  </si>
  <si>
    <t>Sivako</t>
  </si>
  <si>
    <t>Mal</t>
  </si>
  <si>
    <t>29:46.61</t>
  </si>
  <si>
    <t>Jones</t>
  </si>
  <si>
    <t>Reilley</t>
  </si>
  <si>
    <t>29:51.66</t>
  </si>
  <si>
    <t>318</t>
  </si>
  <si>
    <t>Hernandez</t>
  </si>
  <si>
    <t>Carlos</t>
  </si>
  <si>
    <t>29:52.67</t>
  </si>
  <si>
    <t>Ross</t>
  </si>
  <si>
    <t>30:05.62</t>
  </si>
  <si>
    <t>30:05.92</t>
  </si>
  <si>
    <t>Garcia</t>
  </si>
  <si>
    <t>Marco</t>
  </si>
  <si>
    <t>30:09.13</t>
  </si>
  <si>
    <t>Malinowski</t>
  </si>
  <si>
    <t>30:18.13</t>
  </si>
  <si>
    <t>30:18.59</t>
  </si>
  <si>
    <t>Ellis</t>
  </si>
  <si>
    <t>Amanda</t>
  </si>
  <si>
    <t>30:20.24</t>
  </si>
  <si>
    <t>317</t>
  </si>
  <si>
    <t>Herbst</t>
  </si>
  <si>
    <t>Gary</t>
  </si>
  <si>
    <t>30:20.40</t>
  </si>
  <si>
    <t>Cuevas-Vazquez</t>
  </si>
  <si>
    <t>30:23.26</t>
  </si>
  <si>
    <t>30:30.12</t>
  </si>
  <si>
    <t>30:31.69</t>
  </si>
  <si>
    <t>Kommineni</t>
  </si>
  <si>
    <t>Krishna</t>
  </si>
  <si>
    <t>30:36.31</t>
  </si>
  <si>
    <t>Cui</t>
  </si>
  <si>
    <t>Sean</t>
  </si>
  <si>
    <t>30:40.06</t>
  </si>
  <si>
    <t>Kennedy</t>
  </si>
  <si>
    <t>30:43.53</t>
  </si>
  <si>
    <t>30:44.30</t>
  </si>
  <si>
    <t>Leichtnam</t>
  </si>
  <si>
    <t>Kelsey</t>
  </si>
  <si>
    <t>30:48.95</t>
  </si>
  <si>
    <t>Defever</t>
  </si>
  <si>
    <t>Coreen</t>
  </si>
  <si>
    <t>30:49.19</t>
  </si>
  <si>
    <t>30:53.50</t>
  </si>
  <si>
    <t>Martyn</t>
  </si>
  <si>
    <t>31:05.22</t>
  </si>
  <si>
    <t>Abedon</t>
  </si>
  <si>
    <t>Talia</t>
  </si>
  <si>
    <t>31:08.54</t>
  </si>
  <si>
    <t>Dubay</t>
  </si>
  <si>
    <t>31:09.87</t>
  </si>
  <si>
    <t>Boyer</t>
  </si>
  <si>
    <t>Mitch</t>
  </si>
  <si>
    <t>31:10.35</t>
  </si>
  <si>
    <t>315</t>
  </si>
  <si>
    <t>Gashal</t>
  </si>
  <si>
    <t>31:25.17</t>
  </si>
  <si>
    <t>Lawrence</t>
  </si>
  <si>
    <t>Erin</t>
  </si>
  <si>
    <t>31:31.88</t>
  </si>
  <si>
    <t>Sutton</t>
  </si>
  <si>
    <t>31:43.22</t>
  </si>
  <si>
    <t>Kaliannan</t>
  </si>
  <si>
    <t>Shivaraj</t>
  </si>
  <si>
    <t>31:49.44</t>
  </si>
  <si>
    <t>Nuñez-Aveytua</t>
  </si>
  <si>
    <t>Edgar</t>
  </si>
  <si>
    <t>31:51.67</t>
  </si>
  <si>
    <t>Narain</t>
  </si>
  <si>
    <t>Prakash</t>
  </si>
  <si>
    <t>32:01.80</t>
  </si>
  <si>
    <t>Cherukuri</t>
  </si>
  <si>
    <t>Punnaiah</t>
  </si>
  <si>
    <t>32:15.04</t>
  </si>
  <si>
    <t>Mardhanasetti</t>
  </si>
  <si>
    <t>Manoj</t>
  </si>
  <si>
    <t>32:23.87</t>
  </si>
  <si>
    <t>Kurdi</t>
  </si>
  <si>
    <t>Mohammad</t>
  </si>
  <si>
    <t>32:32.44</t>
  </si>
  <si>
    <t>Chavan</t>
  </si>
  <si>
    <t>Shakti</t>
  </si>
  <si>
    <t>32:36.38</t>
  </si>
  <si>
    <t>Rowley</t>
  </si>
  <si>
    <t>Benjamin</t>
  </si>
  <si>
    <t>32:40.62</t>
  </si>
  <si>
    <t>32:43.35</t>
  </si>
  <si>
    <t>Jhajj</t>
  </si>
  <si>
    <t>Amandeep</t>
  </si>
  <si>
    <t>32:57.91</t>
  </si>
  <si>
    <t>Kiran</t>
  </si>
  <si>
    <t>Rohitashwa</t>
  </si>
  <si>
    <t>33:11.21</t>
  </si>
  <si>
    <t>33:11.37</t>
  </si>
  <si>
    <t>Jaideep</t>
  </si>
  <si>
    <t>Female 65 to 69</t>
  </si>
  <si>
    <t>33:20.77</t>
  </si>
  <si>
    <t>MacLake</t>
  </si>
  <si>
    <t>Linda</t>
  </si>
  <si>
    <t>33:34.96</t>
  </si>
  <si>
    <t>Drotar</t>
  </si>
  <si>
    <t>33:38.50</t>
  </si>
  <si>
    <t>Mohsin</t>
  </si>
  <si>
    <t>Faizan</t>
  </si>
  <si>
    <t>33:52.38</t>
  </si>
  <si>
    <t>Walker</t>
  </si>
  <si>
    <t>Monica</t>
  </si>
  <si>
    <t>34:00.02</t>
  </si>
  <si>
    <t>Beyer</t>
  </si>
  <si>
    <t>34:00.25</t>
  </si>
  <si>
    <t>Chenrui</t>
  </si>
  <si>
    <t>34:12.45</t>
  </si>
  <si>
    <t>Malec</t>
  </si>
  <si>
    <t>Randy</t>
  </si>
  <si>
    <t>34:15.53</t>
  </si>
  <si>
    <t>Letherwood</t>
  </si>
  <si>
    <t>Lauren</t>
  </si>
  <si>
    <t>34:30.77</t>
  </si>
  <si>
    <t>34:40.01</t>
  </si>
  <si>
    <t>Storm</t>
  </si>
  <si>
    <t>Kulik</t>
  </si>
  <si>
    <t>34:55.65</t>
  </si>
  <si>
    <t>Hong-Yi</t>
  </si>
  <si>
    <t>35:57.29</t>
  </si>
  <si>
    <t>327</t>
  </si>
  <si>
    <t>Goltowski</t>
  </si>
  <si>
    <t>Carli</t>
  </si>
  <si>
    <t>36:14.38</t>
  </si>
  <si>
    <t>Muthalraja</t>
  </si>
  <si>
    <t>Selva</t>
  </si>
  <si>
    <t>36:30.15</t>
  </si>
  <si>
    <t>36:43.06</t>
  </si>
  <si>
    <t>720</t>
  </si>
  <si>
    <t>Palani</t>
  </si>
  <si>
    <t>Vicky</t>
  </si>
  <si>
    <t>37:02.78</t>
  </si>
  <si>
    <t>Earle</t>
  </si>
  <si>
    <t>37:32.51</t>
  </si>
  <si>
    <t>Iris</t>
  </si>
  <si>
    <t>37:38.01</t>
  </si>
  <si>
    <t>White</t>
  </si>
  <si>
    <t>38:04.98</t>
  </si>
  <si>
    <t>Robinson</t>
  </si>
  <si>
    <t>Kiersten</t>
  </si>
  <si>
    <t>38:48.76</t>
  </si>
  <si>
    <t>Kummarakuntla</t>
  </si>
  <si>
    <t>Pavan</t>
  </si>
  <si>
    <t>39:22.29</t>
  </si>
  <si>
    <t>Ramadurai</t>
  </si>
  <si>
    <t>Venkatesh</t>
  </si>
  <si>
    <t>39:26.29</t>
  </si>
  <si>
    <t>Sanata</t>
  </si>
  <si>
    <t>Srikanth</t>
  </si>
  <si>
    <t>39:38.74</t>
  </si>
  <si>
    <t>Sivashanmugam</t>
  </si>
  <si>
    <t>Nagarajan</t>
  </si>
  <si>
    <t>40:09.37</t>
  </si>
  <si>
    <t>328</t>
  </si>
  <si>
    <t>Parker</t>
  </si>
  <si>
    <t>Alphonso</t>
  </si>
  <si>
    <t>40:24.14</t>
  </si>
  <si>
    <t>786</t>
  </si>
  <si>
    <t>Gabriela</t>
  </si>
  <si>
    <t>40:24.31</t>
  </si>
  <si>
    <t>Syed</t>
  </si>
  <si>
    <t>Majid</t>
  </si>
  <si>
    <t>41:11.97</t>
  </si>
  <si>
    <t>Rajanish</t>
  </si>
  <si>
    <t>41:57.03</t>
  </si>
  <si>
    <t>Branthoover</t>
  </si>
  <si>
    <t>Emily</t>
  </si>
  <si>
    <t>41:57.18</t>
  </si>
  <si>
    <t>Boggess</t>
  </si>
  <si>
    <t>Kayla</t>
  </si>
  <si>
    <t>42:08.64</t>
  </si>
  <si>
    <t>Hasan</t>
  </si>
  <si>
    <t>Safe</t>
  </si>
  <si>
    <t>42:08.90</t>
  </si>
  <si>
    <t>Acosta</t>
  </si>
  <si>
    <t>Elena</t>
  </si>
  <si>
    <t>42:18.67</t>
  </si>
  <si>
    <t>Devaraj</t>
  </si>
  <si>
    <t>Devaprasath</t>
  </si>
  <si>
    <t>43:32.83</t>
  </si>
  <si>
    <t>Bajaj</t>
  </si>
  <si>
    <t>Naresh</t>
  </si>
  <si>
    <t>44:15.45</t>
  </si>
  <si>
    <t>Ravindran</t>
  </si>
  <si>
    <t>Srinivasan</t>
  </si>
  <si>
    <t>45:06.50</t>
  </si>
  <si>
    <t>45:26.49</t>
  </si>
  <si>
    <t>Horner</t>
  </si>
  <si>
    <t>45:27.05</t>
  </si>
  <si>
    <t>La Jeunesse</t>
  </si>
  <si>
    <t>Michele</t>
  </si>
  <si>
    <t>49:04.48</t>
  </si>
  <si>
    <t>Dicron</t>
  </si>
  <si>
    <t>52:27.45</t>
  </si>
  <si>
    <t>Bushan</t>
  </si>
  <si>
    <t>Prachi</t>
  </si>
  <si>
    <t>57:25.85</t>
  </si>
  <si>
    <t>Krishnan</t>
  </si>
  <si>
    <t>Ramakrishnan</t>
  </si>
  <si>
    <t>1:00:05.83</t>
  </si>
  <si>
    <t>Dernotte</t>
  </si>
  <si>
    <t>Jeremie</t>
  </si>
  <si>
    <t>2018 CCR 10K Run Teams</t>
  </si>
  <si>
    <t>2018 CCR 5K Walk Teams</t>
  </si>
  <si>
    <t>2018 CCR 5K Run Teams</t>
  </si>
  <si>
    <t>Autoliv-A</t>
  </si>
  <si>
    <t>Autoliv-B</t>
  </si>
  <si>
    <t>Shinola-A</t>
  </si>
  <si>
    <t>Shinola-B</t>
  </si>
  <si>
    <t>Shinola-C</t>
  </si>
  <si>
    <t>FCA-A</t>
  </si>
  <si>
    <t>FCA-B</t>
  </si>
  <si>
    <t>FCA-C</t>
  </si>
  <si>
    <t>FCA-D</t>
  </si>
  <si>
    <t>Ford-A</t>
  </si>
  <si>
    <t>Ford-B</t>
  </si>
  <si>
    <t>Ford-C</t>
  </si>
  <si>
    <t>Ford-D</t>
  </si>
  <si>
    <t>Ford-E</t>
  </si>
  <si>
    <t>Chevy-A</t>
  </si>
  <si>
    <t>Chevy-B</t>
  </si>
  <si>
    <t>Chevy-C</t>
  </si>
  <si>
    <t>Chevy-D</t>
  </si>
  <si>
    <t>Chevy-E</t>
  </si>
  <si>
    <r>
      <t>1+1+</t>
    </r>
    <r>
      <rPr>
        <sz val="10"/>
        <color rgb="FFFF0000"/>
        <rFont val="Arial"/>
        <family val="2"/>
      </rPr>
      <t>2</t>
    </r>
    <r>
      <rPr>
        <sz val="10"/>
        <rFont val="Arial"/>
        <family val="2"/>
      </rPr>
      <t>+2+2</t>
    </r>
  </si>
  <si>
    <r>
      <t>1+1+</t>
    </r>
    <r>
      <rPr>
        <sz val="10"/>
        <color rgb="FFFF0000"/>
        <rFont val="Arial"/>
        <family val="2"/>
      </rPr>
      <t>1</t>
    </r>
    <r>
      <rPr>
        <sz val="10"/>
        <rFont val="Arial"/>
        <family val="2"/>
      </rPr>
      <t>+2+2</t>
    </r>
  </si>
  <si>
    <r>
      <t>1+1+1+1+</t>
    </r>
    <r>
      <rPr>
        <sz val="10"/>
        <color rgb="FFFF0000"/>
        <rFont val="Arial"/>
        <family val="2"/>
      </rPr>
      <t>2</t>
    </r>
  </si>
  <si>
    <r>
      <t>1+1+</t>
    </r>
    <r>
      <rPr>
        <sz val="10"/>
        <color rgb="FFFF0000"/>
        <rFont val="Arial"/>
        <family val="2"/>
      </rPr>
      <t>2+2</t>
    </r>
  </si>
  <si>
    <r>
      <t>1+</t>
    </r>
    <r>
      <rPr>
        <sz val="10"/>
        <color rgb="FFFF0000"/>
        <rFont val="Arial"/>
        <family val="2"/>
      </rPr>
      <t>2</t>
    </r>
    <r>
      <rPr>
        <sz val="10"/>
        <rFont val="Arial"/>
        <family val="2"/>
      </rPr>
      <t>+2+3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</si>
</sst>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[Red]0.0"/>
    <numFmt numFmtId="166" formatCode="mm:ss.0;@"/>
    <numFmt numFmtId="167" formatCode="h:mm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2"/>
      <name val="Bookman Old Style"/>
      <family val="1"/>
    </font>
    <font>
      <b/>
      <sz val="8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3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strike/>
      <sz val="14"/>
      <name val="Arial"/>
      <family val="2"/>
    </font>
    <font>
      <b/>
      <strike/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bgColor indexed="22"/>
      </patternFill>
    </fill>
    <fill>
      <patternFill patternType="lightTrellis">
        <bgColor indexed="9"/>
      </patternFill>
    </fill>
    <fill>
      <patternFill patternType="lightTrellis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</cellStyleXfs>
  <cellXfs count="283">
    <xf numFmtId="0" fontId="0" fillId="0" borderId="0" xfId="0"/>
    <xf numFmtId="0" fontId="13" fillId="2" borderId="6" xfId="0" applyFont="1" applyFill="1" applyBorder="1" applyAlignment="1">
      <alignment vertical="center" textRotation="255" wrapText="1"/>
    </xf>
    <xf numFmtId="0" fontId="14" fillId="2" borderId="6" xfId="0" applyFont="1" applyFill="1" applyBorder="1" applyAlignment="1">
      <alignment vertical="center" textRotation="255" wrapText="1"/>
    </xf>
    <xf numFmtId="0" fontId="14" fillId="0" borderId="0" xfId="0" applyFont="1" applyAlignment="1">
      <alignment vertical="center" textRotation="255" wrapText="1"/>
    </xf>
    <xf numFmtId="0" fontId="15" fillId="3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/>
    <xf numFmtId="0" fontId="17" fillId="2" borderId="6" xfId="0" applyFont="1" applyFill="1" applyBorder="1" applyAlignment="1">
      <alignment horizontal="center" shrinkToFit="1"/>
    </xf>
    <xf numFmtId="0" fontId="16" fillId="5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Alignment="1"/>
    <xf numFmtId="0" fontId="17" fillId="2" borderId="6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9" fillId="0" borderId="0" xfId="0" applyFont="1" applyAlignment="1"/>
    <xf numFmtId="0" fontId="16" fillId="6" borderId="6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46" fontId="26" fillId="2" borderId="13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47" fontId="10" fillId="3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7" fontId="10" fillId="0" borderId="1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7" fontId="26" fillId="2" borderId="13" xfId="0" applyNumberFormat="1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Continuous" vertical="center"/>
    </xf>
    <xf numFmtId="46" fontId="25" fillId="2" borderId="13" xfId="0" applyNumberFormat="1" applyFont="1" applyFill="1" applyBorder="1" applyAlignment="1">
      <alignment horizontal="centerContinuous" vertical="center"/>
    </xf>
    <xf numFmtId="0" fontId="27" fillId="0" borderId="0" xfId="0" applyFont="1" applyAlignment="1">
      <alignment horizontal="center" vertical="center"/>
    </xf>
    <xf numFmtId="0" fontId="27" fillId="2" borderId="13" xfId="0" applyFont="1" applyFill="1" applyBorder="1" applyAlignment="1">
      <alignment horizontal="centerContinuous" vertical="center"/>
    </xf>
    <xf numFmtId="46" fontId="27" fillId="2" borderId="13" xfId="0" applyNumberFormat="1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7" fontId="10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6" fontId="24" fillId="0" borderId="0" xfId="0" applyNumberFormat="1" applyFont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47" fontId="24" fillId="0" borderId="4" xfId="0" applyNumberFormat="1" applyFont="1" applyFill="1" applyBorder="1" applyAlignment="1">
      <alignment horizontal="center" vertical="center"/>
    </xf>
    <xf numFmtId="0" fontId="20" fillId="0" borderId="0" xfId="1" applyFont="1"/>
    <xf numFmtId="0" fontId="8" fillId="0" borderId="0" xfId="1"/>
    <xf numFmtId="0" fontId="12" fillId="0" borderId="0" xfId="1" applyFont="1" applyBorder="1"/>
    <xf numFmtId="0" fontId="21" fillId="0" borderId="0" xfId="1" applyFont="1"/>
    <xf numFmtId="0" fontId="8" fillId="0" borderId="4" xfId="1" applyBorder="1"/>
    <xf numFmtId="0" fontId="8" fillId="0" borderId="0" xfId="1" applyAlignment="1">
      <alignment horizontal="center"/>
    </xf>
    <xf numFmtId="0" fontId="12" fillId="0" borderId="0" xfId="1" applyFont="1"/>
    <xf numFmtId="0" fontId="8" fillId="0" borderId="4" xfId="1" applyFont="1" applyBorder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4" xfId="1" applyFont="1" applyBorder="1"/>
    <xf numFmtId="0" fontId="8" fillId="0" borderId="4" xfId="1" applyFont="1" applyFill="1" applyBorder="1" applyAlignment="1">
      <alignment horizontal="center"/>
    </xf>
    <xf numFmtId="0" fontId="8" fillId="0" borderId="0" xfId="0" applyFont="1"/>
    <xf numFmtId="0" fontId="12" fillId="2" borderId="4" xfId="1" applyFont="1" applyFill="1" applyBorder="1" applyAlignment="1">
      <alignment horizontal="center" wrapText="1"/>
    </xf>
    <xf numFmtId="0" fontId="12" fillId="2" borderId="4" xfId="1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left"/>
    </xf>
    <xf numFmtId="0" fontId="22" fillId="0" borderId="4" xfId="1" applyFont="1" applyBorder="1" applyAlignment="1">
      <alignment horizontal="center"/>
    </xf>
    <xf numFmtId="0" fontId="22" fillId="0" borderId="0" xfId="1" applyFont="1" applyAlignment="1"/>
    <xf numFmtId="0" fontId="23" fillId="0" borderId="4" xfId="1" applyFont="1" applyFill="1" applyBorder="1" applyAlignment="1">
      <alignment horizontal="center"/>
    </xf>
    <xf numFmtId="0" fontId="23" fillId="0" borderId="0" xfId="1" applyFont="1"/>
    <xf numFmtId="1" fontId="23" fillId="0" borderId="4" xfId="1" applyNumberFormat="1" applyFont="1" applyFill="1" applyBorder="1" applyAlignment="1">
      <alignment horizontal="center"/>
    </xf>
    <xf numFmtId="49" fontId="23" fillId="0" borderId="8" xfId="1" applyNumberFormat="1" applyFont="1" applyBorder="1" applyAlignment="1">
      <alignment horizontal="center"/>
    </xf>
    <xf numFmtId="49" fontId="23" fillId="0" borderId="8" xfId="1" applyNumberFormat="1" applyFont="1" applyFill="1" applyBorder="1" applyAlignment="1">
      <alignment horizontal="center"/>
    </xf>
    <xf numFmtId="0" fontId="23" fillId="0" borderId="4" xfId="1" applyNumberFormat="1" applyFont="1" applyFill="1" applyBorder="1" applyAlignment="1">
      <alignment horizontal="center"/>
    </xf>
    <xf numFmtId="0" fontId="23" fillId="0" borderId="0" xfId="1" applyFont="1" applyAlignment="1">
      <alignment horizontal="center"/>
    </xf>
    <xf numFmtId="0" fontId="22" fillId="0" borderId="0" xfId="1" applyFont="1" applyBorder="1" applyAlignment="1">
      <alignment horizontal="center"/>
    </xf>
    <xf numFmtId="1" fontId="23" fillId="0" borderId="0" xfId="1" applyNumberFormat="1" applyFont="1"/>
    <xf numFmtId="0" fontId="4" fillId="0" borderId="0" xfId="7"/>
    <xf numFmtId="0" fontId="29" fillId="0" borderId="0" xfId="8" applyFont="1"/>
    <xf numFmtId="0" fontId="29" fillId="0" borderId="0" xfId="8" applyFont="1" applyAlignment="1">
      <alignment horizontal="center"/>
    </xf>
    <xf numFmtId="0" fontId="8" fillId="0" borderId="0" xfId="8" applyFont="1" applyAlignment="1">
      <alignment horizontal="center"/>
    </xf>
    <xf numFmtId="0" fontId="4" fillId="0" borderId="0" xfId="8"/>
    <xf numFmtId="0" fontId="8" fillId="0" borderId="0" xfId="0" applyFont="1" applyFill="1"/>
    <xf numFmtId="20" fontId="8" fillId="0" borderId="0" xfId="0" applyNumberFormat="1" applyFont="1"/>
    <xf numFmtId="0" fontId="8" fillId="0" borderId="0" xfId="1" applyFont="1" applyAlignment="1">
      <alignment horizontal="left"/>
    </xf>
    <xf numFmtId="0" fontId="22" fillId="0" borderId="4" xfId="0" applyFont="1" applyFill="1" applyBorder="1"/>
    <xf numFmtId="0" fontId="23" fillId="0" borderId="9" xfId="1" applyNumberFormat="1" applyFont="1" applyBorder="1" applyAlignment="1">
      <alignment horizontal="center"/>
    </xf>
    <xf numFmtId="0" fontId="23" fillId="0" borderId="9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1" applyFont="1" applyFill="1" applyBorder="1"/>
    <xf numFmtId="0" fontId="8" fillId="0" borderId="0" xfId="1" applyFill="1"/>
    <xf numFmtId="0" fontId="8" fillId="0" borderId="0" xfId="1" applyFill="1" applyAlignment="1">
      <alignment horizontal="center"/>
    </xf>
    <xf numFmtId="0" fontId="12" fillId="0" borderId="0" xfId="1" applyFont="1" applyFill="1"/>
    <xf numFmtId="0" fontId="21" fillId="0" borderId="0" xfId="1" applyFont="1" applyFill="1"/>
    <xf numFmtId="0" fontId="30" fillId="0" borderId="0" xfId="8" applyFont="1"/>
    <xf numFmtId="0" fontId="23" fillId="2" borderId="10" xfId="1" applyFont="1" applyFill="1" applyBorder="1" applyAlignment="1">
      <alignment horizontal="center"/>
    </xf>
    <xf numFmtId="0" fontId="23" fillId="2" borderId="11" xfId="1" applyFont="1" applyFill="1" applyBorder="1" applyAlignment="1">
      <alignment horizontal="center"/>
    </xf>
    <xf numFmtId="0" fontId="23" fillId="2" borderId="12" xfId="1" applyFont="1" applyFill="1" applyBorder="1" applyAlignment="1">
      <alignment horizontal="center"/>
    </xf>
    <xf numFmtId="49" fontId="23" fillId="0" borderId="20" xfId="1" applyNumberFormat="1" applyFont="1" applyBorder="1" applyAlignment="1">
      <alignment horizontal="center"/>
    </xf>
    <xf numFmtId="0" fontId="23" fillId="0" borderId="22" xfId="1" applyNumberFormat="1" applyFont="1" applyFill="1" applyBorder="1" applyAlignment="1">
      <alignment horizontal="center"/>
    </xf>
    <xf numFmtId="49" fontId="23" fillId="0" borderId="10" xfId="1" applyNumberFormat="1" applyFont="1" applyFill="1" applyBorder="1" applyAlignment="1">
      <alignment horizontal="center"/>
    </xf>
    <xf numFmtId="0" fontId="23" fillId="0" borderId="11" xfId="1" applyNumberFormat="1" applyFont="1" applyFill="1" applyBorder="1" applyAlignment="1">
      <alignment horizontal="center"/>
    </xf>
    <xf numFmtId="0" fontId="23" fillId="0" borderId="12" xfId="1" applyNumberFormat="1" applyFont="1" applyFill="1" applyBorder="1" applyAlignment="1">
      <alignment horizontal="center"/>
    </xf>
    <xf numFmtId="0" fontId="30" fillId="2" borderId="4" xfId="1" applyFont="1" applyFill="1" applyBorder="1" applyAlignment="1">
      <alignment horizontal="center"/>
    </xf>
    <xf numFmtId="1" fontId="32" fillId="2" borderId="4" xfId="1" applyNumberFormat="1" applyFont="1" applyFill="1" applyBorder="1" applyAlignment="1" applyProtection="1">
      <alignment horizontal="center"/>
      <protection locked="0"/>
    </xf>
    <xf numFmtId="0" fontId="32" fillId="0" borderId="4" xfId="1" applyFont="1" applyBorder="1" applyAlignment="1">
      <alignment horizontal="center"/>
    </xf>
    <xf numFmtId="1" fontId="32" fillId="0" borderId="4" xfId="1" applyNumberFormat="1" applyFont="1" applyFill="1" applyBorder="1" applyAlignment="1">
      <alignment horizontal="center"/>
    </xf>
    <xf numFmtId="47" fontId="24" fillId="0" borderId="0" xfId="0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0" fontId="2" fillId="0" borderId="0" xfId="10"/>
    <xf numFmtId="0" fontId="12" fillId="2" borderId="4" xfId="11" applyFont="1" applyFill="1" applyBorder="1" applyAlignment="1">
      <alignment horizontal="center" wrapText="1"/>
    </xf>
    <xf numFmtId="0" fontId="12" fillId="2" borderId="4" xfId="11" applyFont="1" applyFill="1" applyBorder="1" applyAlignment="1">
      <alignment horizontal="center"/>
    </xf>
    <xf numFmtId="0" fontId="30" fillId="0" borderId="0" xfId="11" applyFont="1" applyAlignment="1">
      <alignment horizontal="center"/>
    </xf>
    <xf numFmtId="0" fontId="30" fillId="0" borderId="0" xfId="11" applyFont="1" applyAlignment="1">
      <alignment horizontal="left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30" fillId="0" borderId="0" xfId="7" applyFont="1"/>
    <xf numFmtId="166" fontId="8" fillId="0" borderId="4" xfId="1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47" fontId="8" fillId="0" borderId="0" xfId="0" applyNumberFormat="1" applyFont="1"/>
    <xf numFmtId="0" fontId="25" fillId="2" borderId="1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30" fillId="0" borderId="1" xfId="7" applyFont="1" applyBorder="1" applyAlignment="1">
      <alignment horizontal="center"/>
    </xf>
    <xf numFmtId="166" fontId="10" fillId="0" borderId="13" xfId="0" applyNumberFormat="1" applyFont="1" applyBorder="1" applyAlignment="1">
      <alignment horizontal="center" vertical="center"/>
    </xf>
    <xf numFmtId="167" fontId="10" fillId="0" borderId="13" xfId="0" applyNumberFormat="1" applyFont="1" applyBorder="1" applyAlignment="1">
      <alignment horizontal="center" vertical="center"/>
    </xf>
    <xf numFmtId="0" fontId="8" fillId="8" borderId="4" xfId="1" applyFont="1" applyFill="1" applyBorder="1" applyAlignment="1" applyProtection="1">
      <alignment horizontal="center"/>
      <protection locked="0"/>
    </xf>
    <xf numFmtId="164" fontId="8" fillId="8" borderId="4" xfId="1" applyNumberFormat="1" applyFont="1" applyFill="1" applyBorder="1" applyAlignment="1" applyProtection="1">
      <alignment horizontal="center"/>
      <protection locked="0"/>
    </xf>
    <xf numFmtId="0" fontId="30" fillId="8" borderId="4" xfId="1" applyFont="1" applyFill="1" applyBorder="1" applyAlignment="1" applyProtection="1">
      <alignment horizontal="center"/>
      <protection locked="0"/>
    </xf>
    <xf numFmtId="164" fontId="30" fillId="8" borderId="4" xfId="1" applyNumberFormat="1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>
      <alignment horizontal="center"/>
    </xf>
    <xf numFmtId="166" fontId="24" fillId="0" borderId="4" xfId="0" applyNumberFormat="1" applyFont="1" applyFill="1" applyBorder="1" applyAlignment="1">
      <alignment horizontal="center" vertical="center"/>
    </xf>
    <xf numFmtId="20" fontId="24" fillId="0" borderId="4" xfId="0" applyNumberFormat="1" applyFont="1" applyFill="1" applyBorder="1" applyAlignment="1">
      <alignment horizontal="center" vertical="center"/>
    </xf>
    <xf numFmtId="47" fontId="8" fillId="0" borderId="0" xfId="0" applyNumberFormat="1" applyFont="1" applyBorder="1"/>
    <xf numFmtId="0" fontId="28" fillId="0" borderId="4" xfId="0" applyFont="1" applyBorder="1" applyAlignment="1">
      <alignment horizontal="center"/>
    </xf>
    <xf numFmtId="0" fontId="20" fillId="7" borderId="14" xfId="0" applyFont="1" applyFill="1" applyBorder="1" applyAlignment="1">
      <alignment horizontal="left"/>
    </xf>
    <xf numFmtId="0" fontId="24" fillId="7" borderId="16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/>
    </xf>
    <xf numFmtId="0" fontId="4" fillId="0" borderId="0" xfId="7" applyFill="1" applyBorder="1"/>
    <xf numFmtId="47" fontId="22" fillId="0" borderId="4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left"/>
    </xf>
    <xf numFmtId="47" fontId="24" fillId="0" borderId="4" xfId="0" applyNumberFormat="1" applyFont="1" applyFill="1" applyBorder="1" applyAlignment="1">
      <alignment horizontal="center"/>
    </xf>
    <xf numFmtId="0" fontId="24" fillId="0" borderId="4" xfId="0" applyFont="1" applyFill="1" applyBorder="1"/>
    <xf numFmtId="0" fontId="28" fillId="0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47" fontId="28" fillId="0" borderId="4" xfId="0" applyNumberFormat="1" applyFont="1" applyFill="1" applyBorder="1" applyAlignment="1">
      <alignment horizontal="center"/>
    </xf>
    <xf numFmtId="0" fontId="28" fillId="0" borderId="0" xfId="11" applyFont="1"/>
    <xf numFmtId="0" fontId="2" fillId="0" borderId="0" xfId="11" applyFont="1"/>
    <xf numFmtId="0" fontId="28" fillId="0" borderId="1" xfId="0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 wrapText="1"/>
    </xf>
    <xf numFmtId="0" fontId="12" fillId="2" borderId="5" xfId="1" applyFont="1" applyFill="1" applyBorder="1" applyAlignment="1">
      <alignment horizontal="center" wrapText="1"/>
    </xf>
    <xf numFmtId="0" fontId="33" fillId="0" borderId="0" xfId="1" applyFont="1" applyAlignment="1">
      <alignment horizontal="left"/>
    </xf>
    <xf numFmtId="0" fontId="24" fillId="0" borderId="0" xfId="1" applyFont="1" applyAlignment="1">
      <alignment horizontal="center"/>
    </xf>
    <xf numFmtId="49" fontId="2" fillId="0" borderId="4" xfId="1" applyNumberFormat="1" applyFont="1" applyBorder="1" applyAlignment="1">
      <alignment horizontal="center"/>
    </xf>
    <xf numFmtId="0" fontId="8" fillId="10" borderId="4" xfId="1" applyFont="1" applyFill="1" applyBorder="1" applyAlignment="1" applyProtection="1">
      <alignment horizontal="center"/>
      <protection locked="0"/>
    </xf>
    <xf numFmtId="164" fontId="8" fillId="10" borderId="4" xfId="1" applyNumberFormat="1" applyFont="1" applyFill="1" applyBorder="1" applyAlignment="1" applyProtection="1">
      <alignment horizontal="center"/>
      <protection locked="0"/>
    </xf>
    <xf numFmtId="0" fontId="8" fillId="2" borderId="4" xfId="1" applyFont="1" applyFill="1" applyBorder="1" applyAlignment="1" applyProtection="1">
      <alignment horizontal="center"/>
    </xf>
    <xf numFmtId="0" fontId="30" fillId="7" borderId="4" xfId="1" applyFont="1" applyFill="1" applyBorder="1" applyAlignment="1">
      <alignment horizontal="center"/>
    </xf>
    <xf numFmtId="0" fontId="22" fillId="9" borderId="4" xfId="1" applyFont="1" applyFill="1" applyBorder="1" applyAlignment="1">
      <alignment horizontal="center"/>
    </xf>
    <xf numFmtId="0" fontId="22" fillId="11" borderId="4" xfId="1" applyFont="1" applyFill="1" applyBorder="1" applyAlignment="1">
      <alignment horizontal="center"/>
    </xf>
    <xf numFmtId="1" fontId="12" fillId="2" borderId="4" xfId="1" applyNumberFormat="1" applyFont="1" applyFill="1" applyBorder="1" applyAlignment="1" applyProtection="1">
      <alignment horizontal="center"/>
    </xf>
    <xf numFmtId="164" fontId="23" fillId="0" borderId="3" xfId="1" applyNumberFormat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22" fillId="7" borderId="4" xfId="1" applyFont="1" applyFill="1" applyBorder="1" applyAlignment="1">
      <alignment horizontal="center"/>
    </xf>
    <xf numFmtId="0" fontId="23" fillId="2" borderId="8" xfId="1" applyFont="1" applyFill="1" applyBorder="1" applyAlignment="1">
      <alignment horizontal="center"/>
    </xf>
    <xf numFmtId="0" fontId="23" fillId="2" borderId="4" xfId="1" applyFont="1" applyFill="1" applyBorder="1" applyAlignment="1">
      <alignment horizontal="center"/>
    </xf>
    <xf numFmtId="0" fontId="23" fillId="2" borderId="9" xfId="1" applyFont="1" applyFill="1" applyBorder="1" applyAlignment="1">
      <alignment horizontal="center"/>
    </xf>
    <xf numFmtId="164" fontId="23" fillId="0" borderId="3" xfId="1" applyNumberFormat="1" applyFont="1" applyFill="1" applyBorder="1" applyAlignment="1">
      <alignment horizontal="center"/>
    </xf>
    <xf numFmtId="1" fontId="23" fillId="0" borderId="26" xfId="1" applyNumberFormat="1" applyFont="1" applyFill="1" applyBorder="1" applyAlignment="1">
      <alignment horizontal="center"/>
    </xf>
    <xf numFmtId="1" fontId="23" fillId="0" borderId="4" xfId="1" applyNumberFormat="1" applyFont="1" applyBorder="1" applyAlignment="1">
      <alignment horizontal="center"/>
    </xf>
    <xf numFmtId="0" fontId="30" fillId="0" borderId="4" xfId="1" applyFont="1" applyFill="1" applyBorder="1" applyAlignment="1">
      <alignment vertical="center"/>
    </xf>
    <xf numFmtId="0" fontId="8" fillId="7" borderId="4" xfId="1" applyFont="1" applyFill="1" applyBorder="1" applyAlignment="1">
      <alignment horizontal="center"/>
    </xf>
    <xf numFmtId="1" fontId="23" fillId="0" borderId="11" xfId="1" applyNumberFormat="1" applyFont="1" applyFill="1" applyBorder="1" applyAlignment="1">
      <alignment horizontal="center"/>
    </xf>
    <xf numFmtId="0" fontId="23" fillId="0" borderId="0" xfId="1" applyFont="1" applyAlignment="1">
      <alignment horizontal="left"/>
    </xf>
    <xf numFmtId="0" fontId="30" fillId="0" borderId="4" xfId="1" applyFont="1" applyFill="1" applyBorder="1"/>
    <xf numFmtId="0" fontId="30" fillId="0" borderId="4" xfId="1" applyFont="1" applyFill="1" applyBorder="1" applyAlignment="1">
      <alignment horizontal="center"/>
    </xf>
    <xf numFmtId="0" fontId="31" fillId="0" borderId="0" xfId="1" applyFont="1" applyAlignment="1">
      <alignment horizontal="left"/>
    </xf>
    <xf numFmtId="165" fontId="22" fillId="0" borderId="0" xfId="1" applyNumberFormat="1" applyFont="1" applyAlignment="1">
      <alignment horizontal="center"/>
    </xf>
    <xf numFmtId="0" fontId="22" fillId="0" borderId="0" xfId="1" applyFont="1" applyFill="1"/>
    <xf numFmtId="0" fontId="30" fillId="0" borderId="4" xfId="1" applyFont="1" applyBorder="1" applyAlignment="1">
      <alignment horizontal="left"/>
    </xf>
    <xf numFmtId="0" fontId="30" fillId="0" borderId="4" xfId="1" applyFont="1" applyBorder="1" applyAlignment="1">
      <alignment horizontal="center"/>
    </xf>
    <xf numFmtId="0" fontId="22" fillId="0" borderId="0" xfId="1" applyFont="1" applyBorder="1" applyAlignment="1"/>
    <xf numFmtId="0" fontId="34" fillId="0" borderId="4" xfId="1" applyFont="1" applyBorder="1"/>
    <xf numFmtId="49" fontId="34" fillId="0" borderId="4" xfId="1" applyNumberFormat="1" applyFont="1" applyBorder="1" applyAlignment="1">
      <alignment horizontal="center"/>
    </xf>
    <xf numFmtId="0" fontId="29" fillId="8" borderId="4" xfId="1" applyFont="1" applyFill="1" applyBorder="1" applyAlignment="1" applyProtection="1">
      <alignment horizontal="center"/>
      <protection locked="0"/>
    </xf>
    <xf numFmtId="164" fontId="29" fillId="8" borderId="4" xfId="1" applyNumberFormat="1" applyFont="1" applyFill="1" applyBorder="1" applyAlignment="1" applyProtection="1">
      <alignment horizontal="center"/>
      <protection locked="0"/>
    </xf>
    <xf numFmtId="0" fontId="29" fillId="2" borderId="4" xfId="1" applyFont="1" applyFill="1" applyBorder="1" applyAlignment="1">
      <alignment horizontal="center"/>
    </xf>
    <xf numFmtId="0" fontId="29" fillId="7" borderId="4" xfId="1" applyFont="1" applyFill="1" applyBorder="1" applyAlignment="1">
      <alignment horizontal="center"/>
    </xf>
    <xf numFmtId="0" fontId="30" fillId="10" borderId="4" xfId="1" applyFont="1" applyFill="1" applyBorder="1" applyAlignment="1">
      <alignment horizontal="center"/>
    </xf>
    <xf numFmtId="1" fontId="35" fillId="2" borderId="4" xfId="1" applyNumberFormat="1" applyFont="1" applyFill="1" applyBorder="1" applyAlignment="1" applyProtection="1">
      <alignment horizontal="center"/>
      <protection locked="0"/>
    </xf>
    <xf numFmtId="0" fontId="32" fillId="0" borderId="4" xfId="1" applyFont="1" applyFill="1" applyBorder="1" applyAlignment="1">
      <alignment horizontal="center"/>
    </xf>
    <xf numFmtId="0" fontId="23" fillId="0" borderId="0" xfId="1" applyFont="1" applyBorder="1"/>
    <xf numFmtId="0" fontId="22" fillId="10" borderId="4" xfId="1" applyFont="1" applyFill="1" applyBorder="1" applyAlignment="1">
      <alignment horizontal="center"/>
    </xf>
    <xf numFmtId="49" fontId="23" fillId="0" borderId="0" xfId="1" applyNumberFormat="1" applyFont="1" applyBorder="1"/>
    <xf numFmtId="49" fontId="23" fillId="0" borderId="0" xfId="1" applyNumberFormat="1" applyFont="1" applyFill="1" applyBorder="1"/>
    <xf numFmtId="0" fontId="29" fillId="0" borderId="4" xfId="1" applyFont="1" applyFill="1" applyBorder="1" applyAlignment="1">
      <alignment vertical="center"/>
    </xf>
    <xf numFmtId="0" fontId="30" fillId="0" borderId="4" xfId="1" applyFont="1" applyFill="1" applyBorder="1" applyAlignment="1">
      <alignment horizontal="left"/>
    </xf>
    <xf numFmtId="1" fontId="32" fillId="0" borderId="4" xfId="1" applyNumberFormat="1" applyFont="1" applyBorder="1" applyAlignment="1">
      <alignment horizontal="center"/>
    </xf>
    <xf numFmtId="0" fontId="30" fillId="0" borderId="4" xfId="1" applyFont="1" applyBorder="1"/>
    <xf numFmtId="0" fontId="12" fillId="2" borderId="4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/>
    </xf>
    <xf numFmtId="0" fontId="8" fillId="0" borderId="4" xfId="1" applyBorder="1" applyAlignment="1">
      <alignment horizontal="center"/>
    </xf>
    <xf numFmtId="0" fontId="8" fillId="0" borderId="4" xfId="1" applyBorder="1" applyAlignment="1">
      <alignment horizontal="right"/>
    </xf>
    <xf numFmtId="0" fontId="8" fillId="0" borderId="4" xfId="1" applyBorder="1" applyAlignment="1">
      <alignment horizontal="left"/>
    </xf>
    <xf numFmtId="0" fontId="36" fillId="0" borderId="4" xfId="1" applyFont="1" applyBorder="1" applyAlignment="1">
      <alignment horizontal="center"/>
    </xf>
    <xf numFmtId="0" fontId="36" fillId="0" borderId="0" xfId="1" applyFont="1"/>
    <xf numFmtId="0" fontId="8" fillId="12" borderId="4" xfId="1" applyFill="1" applyBorder="1" applyAlignment="1">
      <alignment horizontal="center"/>
    </xf>
    <xf numFmtId="0" fontId="8" fillId="13" borderId="4" xfId="1" applyFill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0" fontId="12" fillId="14" borderId="6" xfId="1" applyFont="1" applyFill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30" fillId="16" borderId="1" xfId="7" applyFont="1" applyFill="1" applyBorder="1" applyAlignment="1">
      <alignment horizontal="center"/>
    </xf>
    <xf numFmtId="49" fontId="23" fillId="7" borderId="20" xfId="1" applyNumberFormat="1" applyFont="1" applyFill="1" applyBorder="1" applyAlignment="1">
      <alignment horizontal="center"/>
    </xf>
    <xf numFmtId="49" fontId="23" fillId="7" borderId="8" xfId="1" applyNumberFormat="1" applyFont="1" applyFill="1" applyBorder="1" applyAlignment="1">
      <alignment horizontal="center"/>
    </xf>
    <xf numFmtId="49" fontId="23" fillId="7" borderId="27" xfId="1" applyNumberFormat="1" applyFont="1" applyFill="1" applyBorder="1" applyAlignment="1">
      <alignment horizontal="center"/>
    </xf>
    <xf numFmtId="49" fontId="23" fillId="7" borderId="10" xfId="1" applyNumberFormat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 wrapText="1"/>
    </xf>
    <xf numFmtId="0" fontId="32" fillId="0" borderId="21" xfId="1" applyNumberFormat="1" applyFont="1" applyBorder="1" applyAlignment="1">
      <alignment horizontal="center"/>
    </xf>
    <xf numFmtId="49" fontId="32" fillId="0" borderId="22" xfId="1" applyNumberFormat="1" applyFont="1" applyBorder="1" applyAlignment="1">
      <alignment horizontal="center"/>
    </xf>
    <xf numFmtId="0" fontId="32" fillId="0" borderId="4" xfId="1" applyNumberFormat="1" applyFont="1" applyFill="1" applyBorder="1" applyAlignment="1">
      <alignment horizontal="center"/>
    </xf>
    <xf numFmtId="49" fontId="32" fillId="0" borderId="9" xfId="1" applyNumberFormat="1" applyFont="1" applyBorder="1" applyAlignment="1">
      <alignment horizontal="center"/>
    </xf>
    <xf numFmtId="0" fontId="32" fillId="0" borderId="4" xfId="1" applyNumberFormat="1" applyFont="1" applyBorder="1" applyAlignment="1">
      <alignment horizontal="center"/>
    </xf>
    <xf numFmtId="0" fontId="32" fillId="0" borderId="9" xfId="1" applyNumberFormat="1" applyFont="1" applyBorder="1" applyAlignment="1">
      <alignment horizontal="center"/>
    </xf>
    <xf numFmtId="0" fontId="32" fillId="0" borderId="5" xfId="1" applyNumberFormat="1" applyFont="1" applyFill="1" applyBorder="1" applyAlignment="1">
      <alignment horizontal="center"/>
    </xf>
    <xf numFmtId="0" fontId="32" fillId="0" borderId="28" xfId="1" applyNumberFormat="1" applyFont="1" applyBorder="1" applyAlignment="1">
      <alignment horizontal="center"/>
    </xf>
    <xf numFmtId="0" fontId="8" fillId="0" borderId="4" xfId="1" applyFont="1" applyBorder="1" applyAlignment="1">
      <alignment horizontal="right"/>
    </xf>
    <xf numFmtId="0" fontId="8" fillId="0" borderId="4" xfId="1" applyFont="1" applyBorder="1" applyAlignment="1">
      <alignment horizontal="left"/>
    </xf>
    <xf numFmtId="47" fontId="8" fillId="0" borderId="4" xfId="1" applyNumberFormat="1" applyFont="1" applyBorder="1" applyAlignment="1">
      <alignment horizontal="right"/>
    </xf>
    <xf numFmtId="21" fontId="8" fillId="0" borderId="4" xfId="1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47" fontId="8" fillId="0" borderId="0" xfId="1" applyNumberFormat="1" applyFont="1" applyAlignment="1">
      <alignment horizontal="center"/>
    </xf>
    <xf numFmtId="0" fontId="30" fillId="0" borderId="4" xfId="7" applyFont="1" applyBorder="1" applyAlignment="1">
      <alignment horizontal="center"/>
    </xf>
    <xf numFmtId="0" fontId="8" fillId="12" borderId="4" xfId="1" applyFont="1" applyFill="1" applyBorder="1" applyAlignment="1">
      <alignment horizontal="center"/>
    </xf>
    <xf numFmtId="0" fontId="8" fillId="13" borderId="4" xfId="1" applyFont="1" applyFill="1" applyBorder="1" applyAlignment="1">
      <alignment horizontal="center"/>
    </xf>
    <xf numFmtId="0" fontId="30" fillId="0" borderId="0" xfId="7" applyFont="1" applyFill="1" applyBorder="1"/>
    <xf numFmtId="0" fontId="30" fillId="0" borderId="0" xfId="10" applyFont="1"/>
    <xf numFmtId="0" fontId="8" fillId="16" borderId="4" xfId="1" applyFont="1" applyFill="1" applyBorder="1" applyAlignment="1">
      <alignment horizontal="center"/>
    </xf>
    <xf numFmtId="0" fontId="8" fillId="15" borderId="4" xfId="1" applyFont="1" applyFill="1" applyBorder="1" applyAlignment="1">
      <alignment horizontal="center"/>
    </xf>
    <xf numFmtId="0" fontId="29" fillId="0" borderId="4" xfId="1" applyFont="1" applyBorder="1" applyAlignment="1">
      <alignment horizontal="center"/>
    </xf>
    <xf numFmtId="0" fontId="32" fillId="0" borderId="12" xfId="1" applyNumberFormat="1" applyFont="1" applyBorder="1" applyAlignment="1">
      <alignment horizontal="center"/>
    </xf>
    <xf numFmtId="0" fontId="1" fillId="0" borderId="4" xfId="1" applyFont="1" applyBorder="1"/>
    <xf numFmtId="49" fontId="1" fillId="0" borderId="4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37" fillId="3" borderId="13" xfId="0" applyFont="1" applyFill="1" applyBorder="1" applyAlignment="1">
      <alignment horizontal="center" vertical="center"/>
    </xf>
    <xf numFmtId="47" fontId="38" fillId="3" borderId="13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0" fillId="2" borderId="1" xfId="11" applyFont="1" applyFill="1" applyBorder="1" applyAlignment="1">
      <alignment horizontal="center"/>
    </xf>
    <xf numFmtId="0" fontId="11" fillId="2" borderId="2" xfId="11" applyFont="1" applyFill="1" applyBorder="1" applyAlignment="1">
      <alignment horizontal="center"/>
    </xf>
    <xf numFmtId="0" fontId="11" fillId="2" borderId="3" xfId="1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 wrapText="1"/>
    </xf>
    <xf numFmtId="0" fontId="12" fillId="2" borderId="5" xfId="1" applyFont="1" applyFill="1" applyBorder="1" applyAlignment="1">
      <alignment horizontal="center" wrapText="1"/>
    </xf>
    <xf numFmtId="0" fontId="23" fillId="2" borderId="23" xfId="1" applyFont="1" applyFill="1" applyBorder="1" applyAlignment="1">
      <alignment horizontal="center"/>
    </xf>
    <xf numFmtId="0" fontId="23" fillId="2" borderId="24" xfId="1" applyFont="1" applyFill="1" applyBorder="1" applyAlignment="1">
      <alignment horizontal="center"/>
    </xf>
    <xf numFmtId="0" fontId="23" fillId="2" borderId="25" xfId="1" applyFont="1" applyFill="1" applyBorder="1" applyAlignment="1">
      <alignment horizontal="center"/>
    </xf>
    <xf numFmtId="0" fontId="23" fillId="7" borderId="1" xfId="1" applyFont="1" applyFill="1" applyBorder="1" applyAlignment="1">
      <alignment horizontal="center"/>
    </xf>
    <xf numFmtId="0" fontId="23" fillId="7" borderId="2" xfId="1" applyFont="1" applyFill="1" applyBorder="1" applyAlignment="1">
      <alignment horizontal="center"/>
    </xf>
    <xf numFmtId="0" fontId="8" fillId="7" borderId="2" xfId="1" applyFont="1" applyFill="1" applyBorder="1" applyAlignment="1">
      <alignment horizontal="center"/>
    </xf>
    <xf numFmtId="0" fontId="8" fillId="0" borderId="2" xfId="1" applyFont="1" applyBorder="1" applyAlignment="1"/>
    <xf numFmtId="0" fontId="8" fillId="0" borderId="3" xfId="1" applyFont="1" applyBorder="1" applyAlignment="1"/>
    <xf numFmtId="0" fontId="23" fillId="2" borderId="17" xfId="1" applyFont="1" applyFill="1" applyBorder="1" applyAlignment="1">
      <alignment horizontal="center"/>
    </xf>
    <xf numFmtId="0" fontId="12" fillId="2" borderId="18" xfId="1" applyFont="1" applyFill="1" applyBorder="1" applyAlignment="1"/>
    <xf numFmtId="0" fontId="12" fillId="2" borderId="19" xfId="1" applyFont="1" applyFill="1" applyBorder="1" applyAlignment="1"/>
    <xf numFmtId="0" fontId="23" fillId="2" borderId="20" xfId="1" applyFont="1" applyFill="1" applyBorder="1" applyAlignment="1">
      <alignment horizontal="center"/>
    </xf>
    <xf numFmtId="0" fontId="12" fillId="2" borderId="21" xfId="1" applyFont="1" applyFill="1" applyBorder="1" applyAlignment="1"/>
    <xf numFmtId="0" fontId="12" fillId="2" borderId="22" xfId="1" applyFont="1" applyFill="1" applyBorder="1" applyAlignment="1"/>
    <xf numFmtId="0" fontId="25" fillId="2" borderId="1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</cellXfs>
  <cellStyles count="12">
    <cellStyle name="Normal" xfId="0" builtinId="0"/>
    <cellStyle name="Normal 2" xfId="1"/>
    <cellStyle name="Normal 3" xfId="2"/>
    <cellStyle name="Normal 3 2" xfId="4"/>
    <cellStyle name="Normal 3 2 2" xfId="8"/>
    <cellStyle name="Normal 3 2 2 2" xfId="11"/>
    <cellStyle name="Normal 4" xfId="3"/>
    <cellStyle name="Normal 5" xfId="5"/>
    <cellStyle name="Normal 6" xfId="6"/>
    <cellStyle name="Normal 7" xfId="7"/>
    <cellStyle name="Normal 7 2" xfId="10"/>
    <cellStyle name="Normal 8" xfId="9"/>
  </cellStyles>
  <dxfs count="4">
    <dxf>
      <font>
        <b val="0"/>
        <i val="0"/>
        <strike val="0"/>
        <color auto="1"/>
      </font>
      <numFmt numFmtId="1" formatCode="0"/>
      <fill>
        <patternFill>
          <bgColor rgb="FF66FF33"/>
        </patternFill>
      </fill>
    </dxf>
    <dxf>
      <fill>
        <patternFill>
          <bgColor rgb="FF99CCFF"/>
        </patternFill>
      </fill>
    </dxf>
    <dxf>
      <font>
        <b val="0"/>
        <i val="0"/>
        <strike val="0"/>
        <color auto="1"/>
      </font>
      <numFmt numFmtId="1" formatCode="0"/>
      <fill>
        <patternFill>
          <bgColor rgb="FF66FF33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34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81000" y="1226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381000</xdr:colOff>
      <xdr:row>40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81000" y="1312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381000</xdr:colOff>
      <xdr:row>34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1000" y="1226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381000</xdr:colOff>
      <xdr:row>37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810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381000</xdr:colOff>
      <xdr:row>38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81000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381000</xdr:colOff>
      <xdr:row>39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10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381000</xdr:colOff>
      <xdr:row>41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1000" y="1341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381000</xdr:colOff>
      <xdr:row>42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81000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381000</xdr:colOff>
      <xdr:row>42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381000</xdr:colOff>
      <xdr:row>42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1000" y="1455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zoomScaleNormal="100" workbookViewId="0">
      <selection activeCell="G15" sqref="G15:G29"/>
    </sheetView>
  </sheetViews>
  <sheetFormatPr defaultRowHeight="20.100000000000001" customHeight="1" x14ac:dyDescent="0.3"/>
  <cols>
    <col min="1" max="1" width="21" style="14" customWidth="1"/>
    <col min="2" max="11" width="5.28515625" style="11" customWidth="1"/>
    <col min="12" max="12" width="5.7109375" style="11" customWidth="1"/>
    <col min="13" max="13" width="5.28515625" style="11" customWidth="1"/>
    <col min="14" max="14" width="5.7109375" style="11" customWidth="1"/>
    <col min="15" max="16" width="5.28515625" style="11" customWidth="1"/>
    <col min="17" max="22" width="5.7109375" style="11" customWidth="1"/>
    <col min="23" max="16384" width="9.140625" style="11"/>
  </cols>
  <sheetData>
    <row r="1" spans="1:22" s="3" customFormat="1" ht="172.5" customHeight="1" thickBot="1" x14ac:dyDescent="0.25">
      <c r="A1" s="1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</row>
    <row r="2" spans="1:22" s="3" customFormat="1" ht="13.5" customHeight="1" thickBot="1" x14ac:dyDescent="0.35">
      <c r="A2" s="4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3" customFormat="1" ht="19.5" customHeight="1" thickBot="1" x14ac:dyDescent="0.35">
      <c r="A3" s="6" t="s">
        <v>319</v>
      </c>
      <c r="B3" s="7"/>
      <c r="C3" s="7"/>
      <c r="D3" s="8">
        <v>11</v>
      </c>
      <c r="E3" s="15"/>
      <c r="F3" s="7"/>
      <c r="G3" s="7"/>
      <c r="H3" s="7"/>
      <c r="I3" s="7"/>
      <c r="J3" s="9"/>
      <c r="K3" s="7"/>
      <c r="L3" s="7"/>
      <c r="M3" s="9"/>
      <c r="N3" s="7"/>
      <c r="O3" s="9"/>
      <c r="P3" s="7"/>
      <c r="Q3" s="7"/>
      <c r="R3" s="7"/>
      <c r="S3" s="7"/>
      <c r="T3" s="7"/>
      <c r="U3" s="7"/>
      <c r="V3" s="10">
        <f t="shared" ref="V3:V4" si="0">D3+J3+M3+O3</f>
        <v>11</v>
      </c>
    </row>
    <row r="4" spans="1:22" s="3" customFormat="1" ht="19.5" customHeight="1" thickBot="1" x14ac:dyDescent="0.35">
      <c r="A4" s="6"/>
      <c r="B4" s="7"/>
      <c r="C4" s="7"/>
      <c r="D4" s="8"/>
      <c r="E4" s="15"/>
      <c r="F4" s="7"/>
      <c r="G4" s="7"/>
      <c r="H4" s="7"/>
      <c r="I4" s="7"/>
      <c r="J4" s="9"/>
      <c r="K4" s="7"/>
      <c r="L4" s="7"/>
      <c r="M4" s="9"/>
      <c r="N4" s="7"/>
      <c r="O4" s="9"/>
      <c r="P4" s="7"/>
      <c r="Q4" s="7"/>
      <c r="R4" s="7"/>
      <c r="S4" s="7"/>
      <c r="T4" s="7"/>
      <c r="U4" s="7"/>
      <c r="V4" s="10">
        <f t="shared" si="0"/>
        <v>0</v>
      </c>
    </row>
    <row r="5" spans="1:22" ht="13.5" customHeight="1" thickBot="1" x14ac:dyDescent="0.35">
      <c r="A5" s="4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0.25" customHeight="1" thickBot="1" x14ac:dyDescent="0.35">
      <c r="A6" s="6" t="s">
        <v>248</v>
      </c>
      <c r="B6" s="7"/>
      <c r="C6" s="7"/>
      <c r="D6" s="10">
        <v>4</v>
      </c>
      <c r="E6" s="10">
        <v>4</v>
      </c>
      <c r="F6" s="7"/>
      <c r="G6" s="7"/>
      <c r="H6" s="7"/>
      <c r="I6" s="10">
        <v>11</v>
      </c>
      <c r="J6" s="8">
        <v>7</v>
      </c>
      <c r="K6" s="7"/>
      <c r="L6" s="7"/>
      <c r="M6" s="10">
        <v>1</v>
      </c>
      <c r="N6" s="7"/>
      <c r="O6" s="7"/>
      <c r="P6" s="7"/>
      <c r="Q6" s="9"/>
      <c r="R6" s="129">
        <v>11</v>
      </c>
      <c r="S6" s="7"/>
      <c r="T6" s="9">
        <v>4</v>
      </c>
      <c r="U6" s="7"/>
      <c r="V6" s="10">
        <f>D6+E6+I6+J6+M6+Q6+R6+T6</f>
        <v>42</v>
      </c>
    </row>
    <row r="7" spans="1:22" ht="20.25" customHeight="1" thickBot="1" x14ac:dyDescent="0.35">
      <c r="A7" s="6" t="s">
        <v>249</v>
      </c>
      <c r="B7" s="7"/>
      <c r="C7" s="7"/>
      <c r="D7" s="10"/>
      <c r="E7" s="10"/>
      <c r="F7" s="7"/>
      <c r="G7" s="7"/>
      <c r="H7" s="7"/>
      <c r="I7" s="10">
        <v>4</v>
      </c>
      <c r="J7" s="8"/>
      <c r="K7" s="7"/>
      <c r="L7" s="7"/>
      <c r="M7" s="10"/>
      <c r="N7" s="7"/>
      <c r="O7" s="7"/>
      <c r="P7" s="7"/>
      <c r="Q7" s="9"/>
      <c r="R7" s="10"/>
      <c r="S7" s="7"/>
      <c r="T7" s="10"/>
      <c r="U7" s="7"/>
      <c r="V7" s="10">
        <f>D7+E7+I7+J7+M7+Q7+R7+T7</f>
        <v>4</v>
      </c>
    </row>
    <row r="8" spans="1:22" ht="20.25" customHeight="1" thickBot="1" x14ac:dyDescent="0.35">
      <c r="A8" s="6" t="s">
        <v>430</v>
      </c>
      <c r="B8" s="7"/>
      <c r="C8" s="7"/>
      <c r="D8" s="10">
        <v>11</v>
      </c>
      <c r="E8" s="10">
        <v>11</v>
      </c>
      <c r="F8" s="7"/>
      <c r="G8" s="7"/>
      <c r="H8" s="7"/>
      <c r="I8" s="10">
        <v>7</v>
      </c>
      <c r="J8" s="8"/>
      <c r="K8" s="7"/>
      <c r="L8" s="7"/>
      <c r="M8" s="10">
        <v>11</v>
      </c>
      <c r="N8" s="7"/>
      <c r="O8" s="7"/>
      <c r="P8" s="7"/>
      <c r="Q8" s="9">
        <v>11</v>
      </c>
      <c r="R8" s="10">
        <v>4</v>
      </c>
      <c r="S8" s="7"/>
      <c r="T8" s="10">
        <v>7</v>
      </c>
      <c r="U8" s="7"/>
      <c r="V8" s="10">
        <f t="shared" ref="V8:V12" si="1">D8+E8+I8+J8+M8+Q8+R8+T8</f>
        <v>62</v>
      </c>
    </row>
    <row r="9" spans="1:22" ht="20.25" customHeight="1" thickBot="1" x14ac:dyDescent="0.35">
      <c r="A9" s="6" t="s">
        <v>429</v>
      </c>
      <c r="B9" s="7"/>
      <c r="C9" s="7"/>
      <c r="D9" s="10"/>
      <c r="E9" s="10"/>
      <c r="F9" s="7"/>
      <c r="G9" s="7"/>
      <c r="H9" s="7"/>
      <c r="I9" s="10"/>
      <c r="J9" s="8"/>
      <c r="K9" s="7"/>
      <c r="L9" s="7"/>
      <c r="M9" s="10">
        <v>4</v>
      </c>
      <c r="N9" s="7"/>
      <c r="O9" s="7"/>
      <c r="P9" s="7"/>
      <c r="Q9" s="9">
        <v>2</v>
      </c>
      <c r="R9" s="10"/>
      <c r="S9" s="7"/>
      <c r="T9" s="10"/>
      <c r="U9" s="7"/>
      <c r="V9" s="10">
        <f t="shared" si="1"/>
        <v>6</v>
      </c>
    </row>
    <row r="10" spans="1:22" ht="20.25" customHeight="1" thickBot="1" x14ac:dyDescent="0.35">
      <c r="A10" s="6" t="s">
        <v>333</v>
      </c>
      <c r="B10" s="7"/>
      <c r="C10" s="7"/>
      <c r="D10" s="10">
        <v>7</v>
      </c>
      <c r="E10" s="10">
        <v>7</v>
      </c>
      <c r="F10" s="7"/>
      <c r="G10" s="7"/>
      <c r="H10" s="7"/>
      <c r="I10" s="10">
        <v>3</v>
      </c>
      <c r="J10" s="8">
        <v>11</v>
      </c>
      <c r="K10" s="7"/>
      <c r="L10" s="7"/>
      <c r="M10" s="10">
        <v>7</v>
      </c>
      <c r="N10" s="7"/>
      <c r="O10" s="7"/>
      <c r="P10" s="7"/>
      <c r="Q10" s="9">
        <v>7</v>
      </c>
      <c r="R10" s="10">
        <v>7</v>
      </c>
      <c r="S10" s="7"/>
      <c r="T10" s="9">
        <v>11</v>
      </c>
      <c r="U10" s="7"/>
      <c r="V10" s="10">
        <f t="shared" si="1"/>
        <v>60</v>
      </c>
    </row>
    <row r="11" spans="1:22" ht="20.25" customHeight="1" thickBot="1" x14ac:dyDescent="0.35">
      <c r="A11" s="6" t="s">
        <v>334</v>
      </c>
      <c r="B11" s="7"/>
      <c r="C11" s="7"/>
      <c r="D11" s="10"/>
      <c r="E11" s="10"/>
      <c r="F11" s="7"/>
      <c r="G11" s="7"/>
      <c r="H11" s="7"/>
      <c r="I11" s="10">
        <v>2</v>
      </c>
      <c r="J11" s="8">
        <v>4</v>
      </c>
      <c r="K11" s="7"/>
      <c r="L11" s="7"/>
      <c r="M11" s="10">
        <v>3</v>
      </c>
      <c r="N11" s="7"/>
      <c r="O11" s="7"/>
      <c r="P11" s="7"/>
      <c r="Q11" s="9">
        <v>4</v>
      </c>
      <c r="R11" s="10"/>
      <c r="S11" s="7"/>
      <c r="T11" s="9">
        <v>3</v>
      </c>
      <c r="U11" s="7"/>
      <c r="V11" s="10">
        <f t="shared" si="1"/>
        <v>16</v>
      </c>
    </row>
    <row r="12" spans="1:22" ht="20.25" customHeight="1" thickBot="1" x14ac:dyDescent="0.35">
      <c r="A12" s="6" t="s">
        <v>433</v>
      </c>
      <c r="B12" s="7"/>
      <c r="C12" s="7"/>
      <c r="D12" s="10"/>
      <c r="E12" s="10"/>
      <c r="F12" s="7"/>
      <c r="G12" s="7"/>
      <c r="H12" s="7"/>
      <c r="I12" s="10">
        <v>1</v>
      </c>
      <c r="J12" s="8"/>
      <c r="K12" s="7"/>
      <c r="L12" s="7"/>
      <c r="M12" s="10">
        <v>2</v>
      </c>
      <c r="N12" s="7"/>
      <c r="O12" s="7"/>
      <c r="P12" s="7"/>
      <c r="Q12" s="9">
        <v>3</v>
      </c>
      <c r="R12" s="10"/>
      <c r="S12" s="7"/>
      <c r="T12" s="9"/>
      <c r="U12" s="7"/>
      <c r="V12" s="10">
        <f t="shared" si="1"/>
        <v>6</v>
      </c>
    </row>
    <row r="13" spans="1:22" ht="20.25" customHeight="1" thickBot="1" x14ac:dyDescent="0.35">
      <c r="A13" s="6" t="s">
        <v>452</v>
      </c>
      <c r="B13" s="7"/>
      <c r="C13" s="7"/>
      <c r="D13" s="10"/>
      <c r="E13" s="10"/>
      <c r="F13" s="7"/>
      <c r="G13" s="7"/>
      <c r="H13" s="7"/>
      <c r="I13" s="10"/>
      <c r="J13" s="8"/>
      <c r="K13" s="7"/>
      <c r="L13" s="7"/>
      <c r="M13" s="10"/>
      <c r="N13" s="7"/>
      <c r="O13" s="7"/>
      <c r="P13" s="7"/>
      <c r="Q13" s="9">
        <v>1</v>
      </c>
      <c r="R13" s="10"/>
      <c r="S13" s="7"/>
      <c r="T13" s="9"/>
      <c r="U13" s="7"/>
      <c r="V13" s="10">
        <f t="shared" ref="V13" si="2">D13+E13+I13+J13+M13+Q13+R13+T13</f>
        <v>1</v>
      </c>
    </row>
    <row r="14" spans="1:22" ht="13.5" customHeight="1" thickBot="1" x14ac:dyDescent="0.35">
      <c r="A14" s="4" t="s">
        <v>36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8.75" customHeight="1" thickBot="1" x14ac:dyDescent="0.35">
      <c r="A15" s="12" t="s">
        <v>257</v>
      </c>
      <c r="B15" s="10">
        <v>7</v>
      </c>
      <c r="C15" s="10">
        <v>7</v>
      </c>
      <c r="D15" s="10">
        <v>4</v>
      </c>
      <c r="E15" s="10">
        <v>7</v>
      </c>
      <c r="F15" s="10">
        <v>11</v>
      </c>
      <c r="G15" s="10">
        <v>7</v>
      </c>
      <c r="H15" s="10">
        <v>2</v>
      </c>
      <c r="I15" s="10">
        <v>3</v>
      </c>
      <c r="J15" s="10">
        <v>4</v>
      </c>
      <c r="K15" s="10">
        <v>4</v>
      </c>
      <c r="L15" s="10">
        <v>11</v>
      </c>
      <c r="M15" s="10">
        <v>7</v>
      </c>
      <c r="N15" s="10">
        <v>7</v>
      </c>
      <c r="O15" s="9">
        <v>7</v>
      </c>
      <c r="P15" s="9">
        <v>7</v>
      </c>
      <c r="Q15" s="9">
        <v>11</v>
      </c>
      <c r="R15" s="9">
        <v>7</v>
      </c>
      <c r="S15" s="10">
        <v>3</v>
      </c>
      <c r="T15" s="9">
        <v>4</v>
      </c>
      <c r="U15" s="9">
        <v>3</v>
      </c>
      <c r="V15" s="10">
        <f>B15+C15+D15+E15+F15+G15+H15+I15+J15+K15+L15+M15+N15+O15+P15+Q15+R15+S15+T15+U15</f>
        <v>123</v>
      </c>
    </row>
    <row r="16" spans="1:22" ht="18.75" customHeight="1" thickBot="1" x14ac:dyDescent="0.35">
      <c r="A16" s="12" t="s">
        <v>256</v>
      </c>
      <c r="B16" s="10"/>
      <c r="C16" s="10"/>
      <c r="D16" s="10"/>
      <c r="E16" s="10"/>
      <c r="F16" s="10"/>
      <c r="G16" s="10"/>
      <c r="H16" s="10"/>
      <c r="I16" s="10"/>
      <c r="J16" s="10"/>
      <c r="K16" s="10">
        <v>3</v>
      </c>
      <c r="L16" s="10"/>
      <c r="M16" s="10"/>
      <c r="N16" s="10"/>
      <c r="O16" s="10"/>
      <c r="P16" s="10"/>
      <c r="Q16" s="9">
        <v>1</v>
      </c>
      <c r="R16" s="9"/>
      <c r="S16" s="10"/>
      <c r="T16" s="9"/>
      <c r="U16" s="9"/>
      <c r="V16" s="10">
        <f t="shared" ref="V16:V28" si="3">B16+C16+D16+E16+F16+G16+H16+I16+J16+K16+L16+M16+N16+O16+P16+Q16+R16+S16+T16+U16</f>
        <v>4</v>
      </c>
    </row>
    <row r="17" spans="1:22" ht="18.75" customHeight="1" thickBot="1" x14ac:dyDescent="0.35">
      <c r="A17" s="12" t="s">
        <v>258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9"/>
      <c r="R17" s="9"/>
      <c r="S17" s="10"/>
      <c r="T17" s="9"/>
      <c r="U17" s="9"/>
      <c r="V17" s="10">
        <f t="shared" si="3"/>
        <v>0</v>
      </c>
    </row>
    <row r="18" spans="1:22" ht="18.75" customHeight="1" thickBot="1" x14ac:dyDescent="0.35">
      <c r="A18" s="12" t="s">
        <v>325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/>
      <c r="R18" s="9"/>
      <c r="S18" s="10"/>
      <c r="T18" s="9"/>
      <c r="U18" s="9"/>
      <c r="V18" s="10">
        <f t="shared" si="3"/>
        <v>0</v>
      </c>
    </row>
    <row r="19" spans="1:22" ht="18.75" customHeight="1" thickBot="1" x14ac:dyDescent="0.35">
      <c r="A19" s="12" t="s">
        <v>411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9"/>
      <c r="R19" s="9"/>
      <c r="S19" s="10"/>
      <c r="T19" s="9"/>
      <c r="U19" s="9"/>
      <c r="V19" s="10">
        <f t="shared" ref="V19" si="4">B19+C19+D19+E19+F19+G19+H19+I19+J19+K19+L19+M19+N19+O19+P19+Q19+R19+S19+T19+U19</f>
        <v>0</v>
      </c>
    </row>
    <row r="20" spans="1:22" ht="18.75" customHeight="1" thickBot="1" x14ac:dyDescent="0.35">
      <c r="A20" s="12" t="s">
        <v>329</v>
      </c>
      <c r="B20" s="10">
        <v>4</v>
      </c>
      <c r="C20" s="10">
        <v>11</v>
      </c>
      <c r="D20" s="10">
        <v>7</v>
      </c>
      <c r="E20" s="10">
        <v>4</v>
      </c>
      <c r="F20" s="10">
        <v>4</v>
      </c>
      <c r="G20" s="10">
        <v>4</v>
      </c>
      <c r="H20" s="10">
        <v>11</v>
      </c>
      <c r="I20" s="10">
        <v>7</v>
      </c>
      <c r="J20" s="10">
        <v>11</v>
      </c>
      <c r="K20" s="10">
        <v>7</v>
      </c>
      <c r="L20" s="10">
        <v>7</v>
      </c>
      <c r="M20" s="10">
        <v>11</v>
      </c>
      <c r="N20" s="10">
        <v>11</v>
      </c>
      <c r="O20" s="10">
        <v>11</v>
      </c>
      <c r="P20" s="10"/>
      <c r="Q20" s="9">
        <v>7</v>
      </c>
      <c r="R20" s="9">
        <v>4</v>
      </c>
      <c r="S20" s="9">
        <v>7</v>
      </c>
      <c r="T20" s="9">
        <v>11</v>
      </c>
      <c r="U20" s="9">
        <v>7</v>
      </c>
      <c r="V20" s="10">
        <f t="shared" si="3"/>
        <v>146</v>
      </c>
    </row>
    <row r="21" spans="1:22" ht="18.75" customHeight="1" thickBot="1" x14ac:dyDescent="0.35">
      <c r="A21" s="12" t="s">
        <v>330</v>
      </c>
      <c r="B21" s="10"/>
      <c r="C21" s="10"/>
      <c r="D21" s="10"/>
      <c r="E21" s="10"/>
      <c r="F21" s="10"/>
      <c r="G21" s="10"/>
      <c r="H21" s="10">
        <v>4</v>
      </c>
      <c r="I21" s="10">
        <v>2</v>
      </c>
      <c r="J21" s="10">
        <v>3</v>
      </c>
      <c r="K21" s="10"/>
      <c r="L21" s="10"/>
      <c r="M21" s="10">
        <v>4</v>
      </c>
      <c r="N21" s="10"/>
      <c r="O21" s="10"/>
      <c r="P21" s="10"/>
      <c r="Q21" s="9">
        <v>4</v>
      </c>
      <c r="R21" s="9"/>
      <c r="S21" s="9">
        <v>4</v>
      </c>
      <c r="T21" s="9">
        <v>3</v>
      </c>
      <c r="U21" s="9">
        <v>4</v>
      </c>
      <c r="V21" s="10">
        <f t="shared" si="3"/>
        <v>28</v>
      </c>
    </row>
    <row r="22" spans="1:22" ht="18.75" customHeight="1" thickBot="1" x14ac:dyDescent="0.35">
      <c r="A22" s="12" t="s">
        <v>331</v>
      </c>
      <c r="B22" s="10"/>
      <c r="C22" s="10"/>
      <c r="D22" s="10"/>
      <c r="E22" s="10"/>
      <c r="F22" s="10"/>
      <c r="G22" s="10"/>
      <c r="H22" s="10"/>
      <c r="I22" s="10">
        <v>1</v>
      </c>
      <c r="J22" s="10"/>
      <c r="K22" s="10"/>
      <c r="L22" s="10"/>
      <c r="M22" s="10">
        <v>2</v>
      </c>
      <c r="N22" s="10"/>
      <c r="O22" s="9"/>
      <c r="P22" s="9"/>
      <c r="Q22" s="9"/>
      <c r="R22" s="9"/>
      <c r="S22" s="9">
        <v>2</v>
      </c>
      <c r="T22" s="9">
        <v>1</v>
      </c>
      <c r="U22" s="9"/>
      <c r="V22" s="10">
        <f>B22+C22+D22+E22+F22+G22+H22+I22+J22+K22+L22+M22+N22+O22+P22+Q22+R22+S22+T22+U22</f>
        <v>6</v>
      </c>
    </row>
    <row r="23" spans="1:22" ht="18.75" customHeight="1" thickBot="1" x14ac:dyDescent="0.35">
      <c r="A23" s="12" t="s">
        <v>332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>
        <v>1</v>
      </c>
      <c r="N23" s="10"/>
      <c r="O23" s="9"/>
      <c r="P23" s="9"/>
      <c r="Q23" s="9"/>
      <c r="R23" s="9"/>
      <c r="S23" s="9"/>
      <c r="T23" s="9"/>
      <c r="U23" s="9"/>
      <c r="V23" s="10">
        <f t="shared" si="3"/>
        <v>1</v>
      </c>
    </row>
    <row r="24" spans="1:22" ht="18.75" customHeight="1" thickBot="1" x14ac:dyDescent="0.35">
      <c r="A24" s="12" t="s">
        <v>414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/>
      <c r="P24" s="9"/>
      <c r="Q24" s="9"/>
      <c r="R24" s="9"/>
      <c r="S24" s="9"/>
      <c r="T24" s="9"/>
      <c r="U24" s="9"/>
      <c r="V24" s="10">
        <f t="shared" ref="V24" si="5">B24+C24+D24+E24+F24+G24+H24+I24+J24+K24+L24+M24+N24+O24+P24+Q24+R24+S24+T24+U24</f>
        <v>0</v>
      </c>
    </row>
    <row r="25" spans="1:22" ht="18.75" customHeight="1" thickBot="1" x14ac:dyDescent="0.35">
      <c r="A25" s="12" t="s">
        <v>83</v>
      </c>
      <c r="B25" s="10">
        <v>11</v>
      </c>
      <c r="C25" s="10">
        <v>4</v>
      </c>
      <c r="D25" s="10">
        <v>11</v>
      </c>
      <c r="E25" s="10">
        <v>11</v>
      </c>
      <c r="F25" s="10">
        <v>7</v>
      </c>
      <c r="G25" s="10">
        <v>11</v>
      </c>
      <c r="H25" s="10">
        <v>7</v>
      </c>
      <c r="I25" s="10">
        <v>11</v>
      </c>
      <c r="J25" s="10">
        <v>7</v>
      </c>
      <c r="K25" s="10">
        <v>11</v>
      </c>
      <c r="L25" s="10">
        <v>4</v>
      </c>
      <c r="M25" s="10">
        <v>3</v>
      </c>
      <c r="N25" s="10">
        <v>4</v>
      </c>
      <c r="O25" s="9">
        <v>4</v>
      </c>
      <c r="P25" s="9">
        <v>11</v>
      </c>
      <c r="Q25" s="9">
        <v>3</v>
      </c>
      <c r="R25" s="9">
        <v>11</v>
      </c>
      <c r="S25" s="9">
        <v>11</v>
      </c>
      <c r="T25" s="9">
        <v>7</v>
      </c>
      <c r="U25" s="9">
        <v>11</v>
      </c>
      <c r="V25" s="10">
        <f t="shared" si="3"/>
        <v>160</v>
      </c>
    </row>
    <row r="26" spans="1:22" ht="18.75" customHeight="1" thickBot="1" x14ac:dyDescent="0.35">
      <c r="A26" s="12" t="s">
        <v>84</v>
      </c>
      <c r="B26" s="10"/>
      <c r="C26" s="10"/>
      <c r="D26" s="10"/>
      <c r="E26" s="10"/>
      <c r="F26" s="10"/>
      <c r="G26" s="10"/>
      <c r="H26" s="10">
        <v>3</v>
      </c>
      <c r="I26" s="10">
        <v>4</v>
      </c>
      <c r="J26" s="10"/>
      <c r="K26" s="10"/>
      <c r="L26" s="10"/>
      <c r="M26" s="10"/>
      <c r="N26" s="10"/>
      <c r="O26" s="9"/>
      <c r="P26" s="9"/>
      <c r="Q26" s="9">
        <v>2</v>
      </c>
      <c r="R26" s="9"/>
      <c r="S26" s="9">
        <v>2</v>
      </c>
      <c r="T26" s="9"/>
      <c r="U26" s="9"/>
      <c r="V26" s="10">
        <f>B26+C26+D26+E26+F26+G26+H26+I26+J26+K26+L26+M26+N26+O26+P26+Q26+R26+S26+T26+U26</f>
        <v>11</v>
      </c>
    </row>
    <row r="27" spans="1:22" ht="18.75" customHeight="1" thickBot="1" x14ac:dyDescent="0.35">
      <c r="A27" s="12" t="s">
        <v>90</v>
      </c>
      <c r="B27" s="10"/>
      <c r="C27" s="10"/>
      <c r="D27" s="10"/>
      <c r="E27" s="10"/>
      <c r="F27" s="10"/>
      <c r="G27" s="10"/>
      <c r="H27" s="10">
        <v>1</v>
      </c>
      <c r="I27" s="10"/>
      <c r="J27" s="10"/>
      <c r="K27" s="10"/>
      <c r="L27" s="10"/>
      <c r="M27" s="10"/>
      <c r="N27" s="10"/>
      <c r="O27" s="9"/>
      <c r="P27" s="9"/>
      <c r="Q27" s="9"/>
      <c r="R27" s="9"/>
      <c r="S27" s="9"/>
      <c r="T27" s="9"/>
      <c r="U27" s="9"/>
      <c r="V27" s="10">
        <f t="shared" si="3"/>
        <v>1</v>
      </c>
    </row>
    <row r="28" spans="1:22" ht="18.75" customHeight="1" thickBot="1" x14ac:dyDescent="0.35">
      <c r="A28" s="12" t="s">
        <v>326</v>
      </c>
      <c r="B28" s="10"/>
      <c r="C28" s="9"/>
      <c r="D28" s="9"/>
      <c r="E28" s="9"/>
      <c r="F28" s="9"/>
      <c r="G28" s="10"/>
      <c r="H28" s="10"/>
      <c r="I28" s="1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>
        <f t="shared" si="3"/>
        <v>0</v>
      </c>
    </row>
    <row r="29" spans="1:22" ht="18.75" customHeight="1" thickBot="1" x14ac:dyDescent="0.35">
      <c r="A29" s="12" t="s">
        <v>415</v>
      </c>
      <c r="B29" s="10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>
        <f t="shared" ref="V29" si="6">B29+C29+D29+E29+F29+G29+H29+I29+J29+K29+L29+M29+N29+O29+P29+Q29+R29+S29+T29+U29</f>
        <v>0</v>
      </c>
    </row>
    <row r="30" spans="1:22" s="13" customFormat="1" ht="24.95" customHeight="1" thickBot="1" x14ac:dyDescent="0.25">
      <c r="A30" s="249" t="s">
        <v>82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1"/>
      <c r="O30" s="249"/>
      <c r="P30" s="250"/>
      <c r="Q30" s="250"/>
      <c r="R30" s="250"/>
      <c r="S30" s="250"/>
      <c r="T30" s="250"/>
      <c r="U30" s="250"/>
      <c r="V30" s="251"/>
    </row>
  </sheetData>
  <mergeCells count="2">
    <mergeCell ref="A30:N30"/>
    <mergeCell ref="O30:V30"/>
  </mergeCells>
  <printOptions horizontalCentered="1" verticalCentered="1" gridLines="1" gridLinesSet="0"/>
  <pageMargins left="0.32500000000000001" right="0.32500000000000001" top="0.59" bottom="0" header="0.25" footer="0"/>
  <pageSetup scale="82" orientation="landscape" r:id="rId1"/>
  <headerFooter differentOddEven="1" alignWithMargins="0">
    <oddHeader>&amp;C&amp;"Bookman Old Style,Bold"&amp;20&amp;U 2018 MWCAA CORPORATE RELAYS SCORE SHEET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zoomScaleNormal="100" workbookViewId="0">
      <selection activeCell="D55" sqref="D55:D79"/>
    </sheetView>
  </sheetViews>
  <sheetFormatPr defaultRowHeight="15" x14ac:dyDescent="0.25"/>
  <cols>
    <col min="1" max="1" width="7.85546875" style="111" customWidth="1"/>
    <col min="2" max="2" width="8" style="111" customWidth="1"/>
    <col min="3" max="3" width="9.140625" style="111"/>
    <col min="4" max="4" width="13.5703125" style="112" customWidth="1"/>
    <col min="5" max="5" width="13.7109375" style="112" customWidth="1"/>
    <col min="6" max="7" width="9.140625" style="111"/>
    <col min="8" max="8" width="13" style="111" customWidth="1"/>
    <col min="9" max="9" width="9.140625" style="111"/>
    <col min="10" max="10" width="20.140625" style="111" customWidth="1"/>
    <col min="11" max="11" width="9.140625" style="111"/>
    <col min="12" max="12" width="9.85546875" style="111" customWidth="1"/>
    <col min="13" max="13" width="9.140625" style="91"/>
    <col min="14" max="16" width="9.140625" style="78"/>
    <col min="17" max="17" width="16.5703125" style="78" customWidth="1"/>
    <col min="18" max="16384" width="9.140625" style="78"/>
  </cols>
  <sheetData>
    <row r="1" spans="1:12" ht="18" x14ac:dyDescent="0.25">
      <c r="A1" s="255" t="s">
        <v>428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7"/>
    </row>
    <row r="2" spans="1:12" ht="39" x14ac:dyDescent="0.25">
      <c r="A2" s="109" t="s">
        <v>1</v>
      </c>
      <c r="B2" s="110" t="s">
        <v>2</v>
      </c>
      <c r="C2" s="110" t="s">
        <v>3</v>
      </c>
      <c r="D2" s="202" t="s">
        <v>1037</v>
      </c>
      <c r="E2" s="202" t="s">
        <v>647</v>
      </c>
      <c r="F2" s="110" t="s">
        <v>4</v>
      </c>
      <c r="G2" s="110" t="s">
        <v>5</v>
      </c>
      <c r="H2" s="110" t="s">
        <v>6</v>
      </c>
      <c r="I2" s="110" t="s">
        <v>7</v>
      </c>
      <c r="J2" s="109" t="s">
        <v>8</v>
      </c>
      <c r="K2" s="109" t="s">
        <v>9</v>
      </c>
      <c r="L2" s="109" t="s">
        <v>91</v>
      </c>
    </row>
    <row r="3" spans="1:12" x14ac:dyDescent="0.25">
      <c r="A3" s="122" t="s">
        <v>135</v>
      </c>
      <c r="B3" s="204" t="s">
        <v>977</v>
      </c>
      <c r="C3" s="205" t="s">
        <v>1165</v>
      </c>
      <c r="D3" s="206" t="s">
        <v>531</v>
      </c>
      <c r="E3" s="206" t="s">
        <v>520</v>
      </c>
      <c r="F3" s="204" t="s">
        <v>97</v>
      </c>
      <c r="G3" s="204" t="s">
        <v>516</v>
      </c>
      <c r="H3" s="204" t="s">
        <v>255</v>
      </c>
      <c r="I3" s="204">
        <v>1</v>
      </c>
      <c r="J3" s="204" t="s">
        <v>932</v>
      </c>
      <c r="K3" s="204" t="s">
        <v>94</v>
      </c>
      <c r="L3" s="116">
        <f t="shared" ref="L3:L12" si="0">C3/3.1</f>
        <v>9.4575492831541208E-3</v>
      </c>
    </row>
    <row r="4" spans="1:12" s="91" customFormat="1" x14ac:dyDescent="0.25">
      <c r="A4" s="122" t="s">
        <v>129</v>
      </c>
      <c r="B4" s="204" t="s">
        <v>1191</v>
      </c>
      <c r="C4" s="205" t="s">
        <v>1190</v>
      </c>
      <c r="D4" s="206" t="s">
        <v>1192</v>
      </c>
      <c r="E4" s="206" t="s">
        <v>520</v>
      </c>
      <c r="F4" s="204" t="s">
        <v>99</v>
      </c>
      <c r="G4" s="204" t="s">
        <v>516</v>
      </c>
      <c r="H4" s="204" t="s">
        <v>335</v>
      </c>
      <c r="I4" s="204">
        <v>1</v>
      </c>
      <c r="J4" s="204" t="s">
        <v>932</v>
      </c>
      <c r="K4" s="204" t="s">
        <v>96</v>
      </c>
      <c r="L4" s="116">
        <f t="shared" si="0"/>
        <v>1.0131981780167262E-2</v>
      </c>
    </row>
    <row r="5" spans="1:12" s="91" customFormat="1" x14ac:dyDescent="0.25">
      <c r="A5" s="122" t="s">
        <v>131</v>
      </c>
      <c r="B5" s="204" t="s">
        <v>1207</v>
      </c>
      <c r="C5" s="205" t="s">
        <v>1206</v>
      </c>
      <c r="D5" s="206" t="s">
        <v>1208</v>
      </c>
      <c r="E5" s="206" t="s">
        <v>1209</v>
      </c>
      <c r="F5" s="204" t="s">
        <v>130</v>
      </c>
      <c r="G5" s="204" t="s">
        <v>516</v>
      </c>
      <c r="H5" s="204" t="s">
        <v>10</v>
      </c>
      <c r="I5" s="204">
        <v>1</v>
      </c>
      <c r="J5" s="204" t="s">
        <v>932</v>
      </c>
      <c r="K5" s="204" t="s">
        <v>98</v>
      </c>
      <c r="L5" s="116">
        <f t="shared" si="0"/>
        <v>1.0286215651135007E-2</v>
      </c>
    </row>
    <row r="6" spans="1:12" s="91" customFormat="1" x14ac:dyDescent="0.25">
      <c r="A6" s="122" t="s">
        <v>154</v>
      </c>
      <c r="B6" s="204" t="s">
        <v>1231</v>
      </c>
      <c r="C6" s="205" t="s">
        <v>1230</v>
      </c>
      <c r="D6" s="206" t="s">
        <v>1232</v>
      </c>
      <c r="E6" s="206" t="s">
        <v>1233</v>
      </c>
      <c r="F6" s="204" t="s">
        <v>95</v>
      </c>
      <c r="G6" s="204" t="s">
        <v>516</v>
      </c>
      <c r="H6" s="204" t="s">
        <v>255</v>
      </c>
      <c r="I6" s="204">
        <v>1</v>
      </c>
      <c r="J6" s="204" t="s">
        <v>932</v>
      </c>
      <c r="K6" s="204" t="s">
        <v>100</v>
      </c>
      <c r="L6" s="116">
        <f t="shared" si="0"/>
        <v>1.1746639784946236E-2</v>
      </c>
    </row>
    <row r="7" spans="1:12" s="91" customFormat="1" x14ac:dyDescent="0.25">
      <c r="A7" s="122" t="s">
        <v>155</v>
      </c>
      <c r="B7" s="204" t="s">
        <v>1235</v>
      </c>
      <c r="C7" s="205" t="s">
        <v>1234</v>
      </c>
      <c r="D7" s="206" t="s">
        <v>1236</v>
      </c>
      <c r="E7" s="206" t="s">
        <v>1237</v>
      </c>
      <c r="F7" s="204" t="s">
        <v>97</v>
      </c>
      <c r="G7" s="204" t="s">
        <v>516</v>
      </c>
      <c r="H7" s="204" t="s">
        <v>255</v>
      </c>
      <c r="I7" s="204">
        <v>1</v>
      </c>
      <c r="J7" s="204" t="s">
        <v>932</v>
      </c>
      <c r="K7" s="204" t="s">
        <v>102</v>
      </c>
      <c r="L7" s="116">
        <f t="shared" si="0"/>
        <v>1.1747685185185186E-2</v>
      </c>
    </row>
    <row r="8" spans="1:12" s="91" customFormat="1" x14ac:dyDescent="0.25">
      <c r="A8" s="122" t="s">
        <v>158</v>
      </c>
      <c r="B8" s="204" t="s">
        <v>1239</v>
      </c>
      <c r="C8" s="205" t="s">
        <v>1238</v>
      </c>
      <c r="D8" s="206" t="s">
        <v>1240</v>
      </c>
      <c r="E8" s="206" t="s">
        <v>1241</v>
      </c>
      <c r="F8" s="204" t="s">
        <v>99</v>
      </c>
      <c r="G8" s="204" t="s">
        <v>516</v>
      </c>
      <c r="H8" s="204" t="s">
        <v>335</v>
      </c>
      <c r="I8" s="204">
        <v>1</v>
      </c>
      <c r="J8" s="204" t="s">
        <v>932</v>
      </c>
      <c r="K8" s="204" t="s">
        <v>104</v>
      </c>
      <c r="L8" s="116">
        <f t="shared" si="0"/>
        <v>1.1965539127837514E-2</v>
      </c>
    </row>
    <row r="9" spans="1:12" s="91" customFormat="1" x14ac:dyDescent="0.25">
      <c r="A9" s="122" t="s">
        <v>159</v>
      </c>
      <c r="B9" s="204" t="s">
        <v>1243</v>
      </c>
      <c r="C9" s="205" t="s">
        <v>1242</v>
      </c>
      <c r="D9" s="206" t="s">
        <v>1244</v>
      </c>
      <c r="E9" s="206" t="s">
        <v>1245</v>
      </c>
      <c r="F9" s="204" t="s">
        <v>130</v>
      </c>
      <c r="G9" s="204" t="s">
        <v>516</v>
      </c>
      <c r="H9" s="204" t="s">
        <v>335</v>
      </c>
      <c r="I9" s="204">
        <v>1</v>
      </c>
      <c r="J9" s="204" t="s">
        <v>932</v>
      </c>
      <c r="K9" s="204" t="s">
        <v>106</v>
      </c>
      <c r="L9" s="116">
        <f t="shared" si="0"/>
        <v>1.1965651135005974E-2</v>
      </c>
    </row>
    <row r="10" spans="1:12" s="91" customFormat="1" x14ac:dyDescent="0.25">
      <c r="A10" s="122" t="s">
        <v>160</v>
      </c>
      <c r="B10" s="204" t="s">
        <v>1247</v>
      </c>
      <c r="C10" s="205" t="s">
        <v>1246</v>
      </c>
      <c r="D10" s="206" t="s">
        <v>1248</v>
      </c>
      <c r="E10" s="206" t="s">
        <v>1249</v>
      </c>
      <c r="F10" s="204" t="s">
        <v>95</v>
      </c>
      <c r="G10" s="204" t="s">
        <v>516</v>
      </c>
      <c r="H10" s="204" t="s">
        <v>335</v>
      </c>
      <c r="I10" s="204">
        <v>1</v>
      </c>
      <c r="J10" s="204" t="s">
        <v>932</v>
      </c>
      <c r="K10" s="204" t="s">
        <v>107</v>
      </c>
      <c r="L10" s="116">
        <f t="shared" si="0"/>
        <v>1.1978345280764635E-2</v>
      </c>
    </row>
    <row r="11" spans="1:12" s="91" customFormat="1" x14ac:dyDescent="0.25">
      <c r="A11" s="122" t="s">
        <v>163</v>
      </c>
      <c r="B11" s="204" t="s">
        <v>1255</v>
      </c>
      <c r="C11" s="205" t="s">
        <v>1254</v>
      </c>
      <c r="D11" s="206" t="s">
        <v>1256</v>
      </c>
      <c r="E11" s="206" t="s">
        <v>1257</v>
      </c>
      <c r="F11" s="204" t="s">
        <v>95</v>
      </c>
      <c r="G11" s="204" t="s">
        <v>516</v>
      </c>
      <c r="H11" s="204" t="s">
        <v>10</v>
      </c>
      <c r="I11" s="204">
        <v>1</v>
      </c>
      <c r="J11" s="204" t="s">
        <v>932</v>
      </c>
      <c r="K11" s="204" t="s">
        <v>109</v>
      </c>
      <c r="L11" s="116">
        <f t="shared" si="0"/>
        <v>1.2708333333333332E-2</v>
      </c>
    </row>
    <row r="12" spans="1:12" s="91" customFormat="1" x14ac:dyDescent="0.25">
      <c r="A12" s="122" t="s">
        <v>164</v>
      </c>
      <c r="B12" s="204" t="s">
        <v>1259</v>
      </c>
      <c r="C12" s="205" t="s">
        <v>1258</v>
      </c>
      <c r="D12" s="206" t="s">
        <v>1260</v>
      </c>
      <c r="E12" s="206" t="s">
        <v>957</v>
      </c>
      <c r="F12" s="204" t="s">
        <v>130</v>
      </c>
      <c r="G12" s="204" t="s">
        <v>516</v>
      </c>
      <c r="H12" s="204" t="s">
        <v>10</v>
      </c>
      <c r="I12" s="204">
        <v>1</v>
      </c>
      <c r="J12" s="204" t="s">
        <v>932</v>
      </c>
      <c r="K12" s="204" t="s">
        <v>111</v>
      </c>
      <c r="L12" s="116">
        <f t="shared" si="0"/>
        <v>1.270949074074074E-2</v>
      </c>
    </row>
    <row r="13" spans="1:12" s="91" customFormat="1" x14ac:dyDescent="0.25">
      <c r="A13" s="122"/>
      <c r="B13" s="204"/>
      <c r="C13" s="205"/>
      <c r="D13" s="206"/>
      <c r="E13" s="206"/>
      <c r="F13" s="204"/>
      <c r="G13" s="204"/>
      <c r="H13" s="204"/>
      <c r="I13" s="204"/>
      <c r="J13" s="204"/>
      <c r="K13" s="204"/>
      <c r="L13" s="116"/>
    </row>
    <row r="14" spans="1:12" s="91" customFormat="1" x14ac:dyDescent="0.25">
      <c r="A14" s="122" t="s">
        <v>125</v>
      </c>
      <c r="B14" s="204" t="s">
        <v>955</v>
      </c>
      <c r="C14" s="205" t="s">
        <v>1151</v>
      </c>
      <c r="D14" s="206" t="s">
        <v>956</v>
      </c>
      <c r="E14" s="206" t="s">
        <v>957</v>
      </c>
      <c r="F14" s="204" t="s">
        <v>136</v>
      </c>
      <c r="G14" s="204" t="s">
        <v>516</v>
      </c>
      <c r="H14" s="204" t="s">
        <v>10</v>
      </c>
      <c r="I14" s="204">
        <v>1</v>
      </c>
      <c r="J14" s="204" t="s">
        <v>928</v>
      </c>
      <c r="K14" s="204" t="s">
        <v>94</v>
      </c>
      <c r="L14" s="116">
        <f t="shared" ref="L14:L20" si="1">C14/3.1</f>
        <v>9.0802718040621268E-3</v>
      </c>
    </row>
    <row r="15" spans="1:12" s="91" customFormat="1" x14ac:dyDescent="0.25">
      <c r="A15" s="122" t="s">
        <v>136</v>
      </c>
      <c r="B15" s="204" t="s">
        <v>1167</v>
      </c>
      <c r="C15" s="205" t="s">
        <v>1166</v>
      </c>
      <c r="D15" s="206" t="s">
        <v>1168</v>
      </c>
      <c r="E15" s="206" t="s">
        <v>1169</v>
      </c>
      <c r="F15" s="204" t="s">
        <v>135</v>
      </c>
      <c r="G15" s="204" t="s">
        <v>516</v>
      </c>
      <c r="H15" s="204" t="s">
        <v>10</v>
      </c>
      <c r="I15" s="204">
        <v>1</v>
      </c>
      <c r="J15" s="204" t="s">
        <v>928</v>
      </c>
      <c r="K15" s="204" t="s">
        <v>96</v>
      </c>
      <c r="L15" s="116">
        <f t="shared" si="1"/>
        <v>9.5697804659498186E-3</v>
      </c>
    </row>
    <row r="16" spans="1:12" s="91" customFormat="1" x14ac:dyDescent="0.25">
      <c r="A16" s="122" t="s">
        <v>138</v>
      </c>
      <c r="B16" s="204" t="s">
        <v>1179</v>
      </c>
      <c r="C16" s="205" t="s">
        <v>1178</v>
      </c>
      <c r="D16" s="206" t="s">
        <v>1180</v>
      </c>
      <c r="E16" s="206" t="s">
        <v>1181</v>
      </c>
      <c r="F16" s="204" t="s">
        <v>108</v>
      </c>
      <c r="G16" s="204" t="s">
        <v>516</v>
      </c>
      <c r="H16" s="204" t="s">
        <v>255</v>
      </c>
      <c r="I16" s="204">
        <v>1</v>
      </c>
      <c r="J16" s="204" t="s">
        <v>928</v>
      </c>
      <c r="K16" s="204" t="s">
        <v>98</v>
      </c>
      <c r="L16" s="116">
        <f t="shared" si="1"/>
        <v>9.6509109916367974E-3</v>
      </c>
    </row>
    <row r="17" spans="1:12" s="91" customFormat="1" x14ac:dyDescent="0.25">
      <c r="A17" s="122" t="s">
        <v>144</v>
      </c>
      <c r="B17" s="204" t="s">
        <v>1194</v>
      </c>
      <c r="C17" s="205" t="s">
        <v>1193</v>
      </c>
      <c r="D17" s="206" t="s">
        <v>1195</v>
      </c>
      <c r="E17" s="206" t="s">
        <v>1196</v>
      </c>
      <c r="F17" s="204" t="s">
        <v>133</v>
      </c>
      <c r="G17" s="204" t="s">
        <v>516</v>
      </c>
      <c r="H17" s="204" t="s">
        <v>335</v>
      </c>
      <c r="I17" s="204">
        <v>1</v>
      </c>
      <c r="J17" s="204" t="s">
        <v>928</v>
      </c>
      <c r="K17" s="204" t="s">
        <v>100</v>
      </c>
      <c r="L17" s="116">
        <f t="shared" si="1"/>
        <v>1.0194519115890085E-2</v>
      </c>
    </row>
    <row r="18" spans="1:12" s="91" customFormat="1" x14ac:dyDescent="0.25">
      <c r="A18" s="122" t="s">
        <v>147</v>
      </c>
      <c r="B18" s="204" t="s">
        <v>1198</v>
      </c>
      <c r="C18" s="205" t="s">
        <v>1197</v>
      </c>
      <c r="D18" s="206" t="s">
        <v>1199</v>
      </c>
      <c r="E18" s="206" t="s">
        <v>1200</v>
      </c>
      <c r="F18" s="204" t="s">
        <v>133</v>
      </c>
      <c r="G18" s="204" t="s">
        <v>516</v>
      </c>
      <c r="H18" s="204" t="s">
        <v>255</v>
      </c>
      <c r="I18" s="204">
        <v>1</v>
      </c>
      <c r="J18" s="204" t="s">
        <v>928</v>
      </c>
      <c r="K18" s="204" t="s">
        <v>102</v>
      </c>
      <c r="L18" s="116">
        <f t="shared" si="1"/>
        <v>1.0205159796893666E-2</v>
      </c>
    </row>
    <row r="19" spans="1:12" s="91" customFormat="1" x14ac:dyDescent="0.25">
      <c r="A19" s="122" t="s">
        <v>128</v>
      </c>
      <c r="B19" s="204" t="s">
        <v>111</v>
      </c>
      <c r="C19" s="205" t="s">
        <v>1221</v>
      </c>
      <c r="D19" s="206" t="s">
        <v>599</v>
      </c>
      <c r="E19" s="206" t="s">
        <v>1024</v>
      </c>
      <c r="F19" s="204" t="s">
        <v>135</v>
      </c>
      <c r="G19" s="204" t="s">
        <v>516</v>
      </c>
      <c r="H19" s="204" t="s">
        <v>255</v>
      </c>
      <c r="I19" s="204">
        <v>1</v>
      </c>
      <c r="J19" s="204" t="s">
        <v>928</v>
      </c>
      <c r="K19" s="204" t="s">
        <v>104</v>
      </c>
      <c r="L19" s="116">
        <f t="shared" si="1"/>
        <v>1.0829599761051373E-2</v>
      </c>
    </row>
    <row r="20" spans="1:12" s="91" customFormat="1" x14ac:dyDescent="0.25">
      <c r="A20" s="122" t="s">
        <v>162</v>
      </c>
      <c r="B20" s="204" t="s">
        <v>1251</v>
      </c>
      <c r="C20" s="205" t="s">
        <v>1250</v>
      </c>
      <c r="D20" s="206" t="s">
        <v>1252</v>
      </c>
      <c r="E20" s="206" t="s">
        <v>1253</v>
      </c>
      <c r="F20" s="204" t="s">
        <v>135</v>
      </c>
      <c r="G20" s="204" t="s">
        <v>516</v>
      </c>
      <c r="H20" s="204" t="s">
        <v>10</v>
      </c>
      <c r="I20" s="204">
        <v>1</v>
      </c>
      <c r="J20" s="204" t="s">
        <v>928</v>
      </c>
      <c r="K20" s="204" t="s">
        <v>106</v>
      </c>
      <c r="L20" s="116">
        <f t="shared" si="1"/>
        <v>1.2295400238948626E-2</v>
      </c>
    </row>
    <row r="21" spans="1:12" s="91" customFormat="1" x14ac:dyDescent="0.25">
      <c r="A21" s="122"/>
      <c r="B21" s="204"/>
      <c r="C21" s="205"/>
      <c r="D21" s="206"/>
      <c r="E21" s="206"/>
      <c r="F21" s="204"/>
      <c r="G21" s="204"/>
      <c r="H21" s="204"/>
      <c r="I21" s="204"/>
      <c r="J21" s="204"/>
      <c r="K21" s="204"/>
      <c r="L21" s="116"/>
    </row>
    <row r="22" spans="1:12" s="91" customFormat="1" x14ac:dyDescent="0.25">
      <c r="A22" s="122" t="s">
        <v>112</v>
      </c>
      <c r="B22" s="204" t="s">
        <v>1184</v>
      </c>
      <c r="C22" s="205" t="s">
        <v>1183</v>
      </c>
      <c r="D22" s="206" t="s">
        <v>514</v>
      </c>
      <c r="E22" s="206" t="s">
        <v>515</v>
      </c>
      <c r="F22" s="204" t="s">
        <v>116</v>
      </c>
      <c r="G22" s="204" t="s">
        <v>516</v>
      </c>
      <c r="H22" s="204" t="s">
        <v>255</v>
      </c>
      <c r="I22" s="204">
        <v>1</v>
      </c>
      <c r="J22" s="204" t="s">
        <v>925</v>
      </c>
      <c r="K22" s="204" t="s">
        <v>94</v>
      </c>
      <c r="L22" s="116">
        <f>C22/3.1</f>
        <v>9.6542712066905595E-3</v>
      </c>
    </row>
    <row r="23" spans="1:12" s="91" customFormat="1" x14ac:dyDescent="0.25">
      <c r="A23" s="122" t="s">
        <v>105</v>
      </c>
      <c r="B23" s="204" t="s">
        <v>1215</v>
      </c>
      <c r="C23" s="205" t="s">
        <v>1214</v>
      </c>
      <c r="D23" s="206" t="s">
        <v>1072</v>
      </c>
      <c r="E23" s="206" t="s">
        <v>1216</v>
      </c>
      <c r="F23" s="204" t="s">
        <v>112</v>
      </c>
      <c r="G23" s="204" t="s">
        <v>516</v>
      </c>
      <c r="H23" s="204" t="s">
        <v>255</v>
      </c>
      <c r="I23" s="204">
        <v>1</v>
      </c>
      <c r="J23" s="204" t="s">
        <v>925</v>
      </c>
      <c r="K23" s="204" t="s">
        <v>96</v>
      </c>
      <c r="L23" s="116">
        <f>C23/3.1</f>
        <v>1.0655577956989246E-2</v>
      </c>
    </row>
    <row r="24" spans="1:12" s="91" customFormat="1" x14ac:dyDescent="0.25">
      <c r="A24" s="122"/>
      <c r="B24" s="204"/>
      <c r="C24" s="205"/>
      <c r="D24" s="206"/>
      <c r="E24" s="206"/>
      <c r="F24" s="204"/>
      <c r="G24" s="204"/>
      <c r="H24" s="204"/>
      <c r="I24" s="204"/>
      <c r="J24" s="204"/>
      <c r="K24" s="204"/>
      <c r="L24" s="116"/>
    </row>
    <row r="25" spans="1:12" s="91" customFormat="1" x14ac:dyDescent="0.25">
      <c r="A25" s="122" t="s">
        <v>116</v>
      </c>
      <c r="B25" s="204" t="s">
        <v>1171</v>
      </c>
      <c r="C25" s="205" t="s">
        <v>1170</v>
      </c>
      <c r="D25" s="206" t="s">
        <v>1172</v>
      </c>
      <c r="E25" s="206" t="s">
        <v>1173</v>
      </c>
      <c r="F25" s="204" t="s">
        <v>141</v>
      </c>
      <c r="G25" s="204" t="s">
        <v>516</v>
      </c>
      <c r="H25" s="204" t="s">
        <v>10</v>
      </c>
      <c r="I25" s="204">
        <v>1</v>
      </c>
      <c r="J25" s="204" t="s">
        <v>945</v>
      </c>
      <c r="K25" s="204" t="s">
        <v>94</v>
      </c>
      <c r="L25" s="116">
        <f>C25/3.1</f>
        <v>9.5752688172043021E-3</v>
      </c>
    </row>
    <row r="26" spans="1:12" s="91" customFormat="1" x14ac:dyDescent="0.25">
      <c r="A26" s="122" t="s">
        <v>137</v>
      </c>
      <c r="B26" s="204" t="s">
        <v>1175</v>
      </c>
      <c r="C26" s="205" t="s">
        <v>1174</v>
      </c>
      <c r="D26" s="206" t="s">
        <v>1176</v>
      </c>
      <c r="E26" s="206" t="s">
        <v>1177</v>
      </c>
      <c r="F26" s="204" t="s">
        <v>142</v>
      </c>
      <c r="G26" s="204" t="s">
        <v>516</v>
      </c>
      <c r="H26" s="204" t="s">
        <v>255</v>
      </c>
      <c r="I26" s="204">
        <v>1</v>
      </c>
      <c r="J26" s="204" t="s">
        <v>945</v>
      </c>
      <c r="K26" s="204" t="s">
        <v>96</v>
      </c>
      <c r="L26" s="116">
        <f>C26/3.1</f>
        <v>9.5803838112305841E-3</v>
      </c>
    </row>
    <row r="27" spans="1:12" s="91" customFormat="1" x14ac:dyDescent="0.25">
      <c r="A27" s="122"/>
      <c r="B27" s="204"/>
      <c r="C27" s="205"/>
      <c r="D27" s="206"/>
      <c r="E27" s="206"/>
      <c r="F27" s="204"/>
      <c r="G27" s="204"/>
      <c r="H27" s="204"/>
      <c r="I27" s="204"/>
      <c r="J27" s="204"/>
      <c r="K27" s="204"/>
      <c r="L27" s="116"/>
    </row>
    <row r="28" spans="1:12" s="91" customFormat="1" x14ac:dyDescent="0.25">
      <c r="A28" s="122" t="s">
        <v>132</v>
      </c>
      <c r="B28" s="204" t="s">
        <v>1157</v>
      </c>
      <c r="C28" s="205" t="s">
        <v>1156</v>
      </c>
      <c r="D28" s="206" t="s">
        <v>1158</v>
      </c>
      <c r="E28" s="206" t="s">
        <v>1159</v>
      </c>
      <c r="F28" s="204" t="s">
        <v>121</v>
      </c>
      <c r="G28" s="204" t="s">
        <v>516</v>
      </c>
      <c r="H28" s="204" t="s">
        <v>10</v>
      </c>
      <c r="I28" s="204">
        <v>1</v>
      </c>
      <c r="J28" s="204" t="s">
        <v>978</v>
      </c>
      <c r="K28" s="204" t="s">
        <v>94</v>
      </c>
      <c r="L28" s="116">
        <f>C28/3.1</f>
        <v>9.3878434886499398E-3</v>
      </c>
    </row>
    <row r="29" spans="1:12" s="91" customFormat="1" x14ac:dyDescent="0.25">
      <c r="A29" s="122" t="s">
        <v>153</v>
      </c>
      <c r="B29" s="204" t="s">
        <v>1227</v>
      </c>
      <c r="C29" s="205" t="s">
        <v>1226</v>
      </c>
      <c r="D29" s="206" t="s">
        <v>1228</v>
      </c>
      <c r="E29" s="206" t="s">
        <v>1229</v>
      </c>
      <c r="F29" s="204" t="s">
        <v>145</v>
      </c>
      <c r="G29" s="204" t="s">
        <v>516</v>
      </c>
      <c r="H29" s="204" t="s">
        <v>10</v>
      </c>
      <c r="I29" s="204">
        <v>1</v>
      </c>
      <c r="J29" s="204" t="s">
        <v>978</v>
      </c>
      <c r="K29" s="204" t="s">
        <v>96</v>
      </c>
      <c r="L29" s="116">
        <f>C29/3.1</f>
        <v>1.1225769115890084E-2</v>
      </c>
    </row>
    <row r="30" spans="1:12" s="91" customFormat="1" x14ac:dyDescent="0.25">
      <c r="A30" s="122" t="s">
        <v>167</v>
      </c>
      <c r="B30" s="204" t="s">
        <v>1262</v>
      </c>
      <c r="C30" s="205" t="s">
        <v>1261</v>
      </c>
      <c r="D30" s="206" t="s">
        <v>1263</v>
      </c>
      <c r="E30" s="206" t="s">
        <v>1264</v>
      </c>
      <c r="F30" s="204" t="s">
        <v>145</v>
      </c>
      <c r="G30" s="204" t="s">
        <v>516</v>
      </c>
      <c r="H30" s="204" t="s">
        <v>335</v>
      </c>
      <c r="I30" s="204">
        <v>1</v>
      </c>
      <c r="J30" s="204" t="s">
        <v>978</v>
      </c>
      <c r="K30" s="204" t="s">
        <v>98</v>
      </c>
      <c r="L30" s="116">
        <f>C30/3.1</f>
        <v>1.2999178614097969E-2</v>
      </c>
    </row>
    <row r="31" spans="1:12" s="91" customFormat="1" x14ac:dyDescent="0.25">
      <c r="A31" s="122">
        <v>74</v>
      </c>
      <c r="B31" s="204" t="s">
        <v>1266</v>
      </c>
      <c r="C31" s="205" t="s">
        <v>1265</v>
      </c>
      <c r="D31" s="206" t="s">
        <v>822</v>
      </c>
      <c r="E31" s="206" t="s">
        <v>1267</v>
      </c>
      <c r="F31" s="204" t="s">
        <v>145</v>
      </c>
      <c r="G31" s="204" t="s">
        <v>516</v>
      </c>
      <c r="H31" s="204" t="s">
        <v>335</v>
      </c>
      <c r="I31" s="204">
        <v>1</v>
      </c>
      <c r="J31" s="204" t="s">
        <v>978</v>
      </c>
      <c r="K31" s="204" t="s">
        <v>100</v>
      </c>
      <c r="L31" s="116">
        <f>C31/3.1</f>
        <v>1.2999327956989248E-2</v>
      </c>
    </row>
    <row r="32" spans="1:12" s="91" customFormat="1" x14ac:dyDescent="0.25">
      <c r="A32" s="122"/>
      <c r="B32" s="204"/>
      <c r="C32" s="205"/>
      <c r="D32" s="206"/>
      <c r="E32" s="206"/>
      <c r="F32" s="204"/>
      <c r="G32" s="204"/>
      <c r="H32" s="204"/>
      <c r="I32" s="204"/>
      <c r="J32" s="204"/>
      <c r="K32" s="204"/>
      <c r="L32" s="116"/>
    </row>
    <row r="33" spans="1:12" s="91" customFormat="1" x14ac:dyDescent="0.25">
      <c r="A33" s="122" t="s">
        <v>97</v>
      </c>
      <c r="B33" s="204" t="s">
        <v>1153</v>
      </c>
      <c r="C33" s="205" t="s">
        <v>1152</v>
      </c>
      <c r="D33" s="206" t="s">
        <v>1154</v>
      </c>
      <c r="E33" s="206" t="s">
        <v>1155</v>
      </c>
      <c r="F33" s="204" t="s">
        <v>148</v>
      </c>
      <c r="G33" s="204" t="s">
        <v>516</v>
      </c>
      <c r="H33" s="204" t="s">
        <v>255</v>
      </c>
      <c r="I33" s="204">
        <v>1</v>
      </c>
      <c r="J33" s="204" t="s">
        <v>991</v>
      </c>
      <c r="K33" s="204" t="s">
        <v>94</v>
      </c>
      <c r="L33" s="116">
        <f>C33/3.1</f>
        <v>9.2496266427718049E-3</v>
      </c>
    </row>
    <row r="34" spans="1:12" s="91" customFormat="1" x14ac:dyDescent="0.25">
      <c r="A34" s="122" t="s">
        <v>150</v>
      </c>
      <c r="B34" s="204" t="s">
        <v>1218</v>
      </c>
      <c r="C34" s="205" t="s">
        <v>1217</v>
      </c>
      <c r="D34" s="206" t="s">
        <v>1219</v>
      </c>
      <c r="E34" s="206" t="s">
        <v>1220</v>
      </c>
      <c r="F34" s="204" t="s">
        <v>110</v>
      </c>
      <c r="G34" s="204" t="s">
        <v>516</v>
      </c>
      <c r="H34" s="204" t="s">
        <v>10</v>
      </c>
      <c r="I34" s="204">
        <v>1</v>
      </c>
      <c r="J34" s="204" t="s">
        <v>991</v>
      </c>
      <c r="K34" s="204" t="s">
        <v>96</v>
      </c>
      <c r="L34" s="116">
        <f>C34/3.1</f>
        <v>1.0737231182795699E-2</v>
      </c>
    </row>
    <row r="35" spans="1:12" s="91" customFormat="1" x14ac:dyDescent="0.25">
      <c r="A35" s="122"/>
      <c r="B35" s="204"/>
      <c r="C35" s="205"/>
      <c r="D35" s="206"/>
      <c r="E35" s="206"/>
      <c r="F35" s="204"/>
      <c r="G35" s="204"/>
      <c r="H35" s="204"/>
      <c r="I35" s="204"/>
      <c r="J35" s="204"/>
      <c r="K35" s="204"/>
      <c r="L35" s="116"/>
    </row>
    <row r="36" spans="1:12" s="91" customFormat="1" x14ac:dyDescent="0.25">
      <c r="A36" s="122" t="s">
        <v>107</v>
      </c>
      <c r="B36" s="204" t="s">
        <v>1148</v>
      </c>
      <c r="C36" s="205" t="s">
        <v>1147</v>
      </c>
      <c r="D36" s="206" t="s">
        <v>1149</v>
      </c>
      <c r="E36" s="206" t="s">
        <v>1150</v>
      </c>
      <c r="F36" s="204" t="s">
        <v>128</v>
      </c>
      <c r="G36" s="204" t="s">
        <v>516</v>
      </c>
      <c r="H36" s="204" t="s">
        <v>10</v>
      </c>
      <c r="I36" s="204">
        <v>1</v>
      </c>
      <c r="J36" s="204" t="s">
        <v>936</v>
      </c>
      <c r="K36" s="204" t="s">
        <v>94</v>
      </c>
      <c r="L36" s="116">
        <f>C36/3.1</f>
        <v>8.5277777777777765E-3</v>
      </c>
    </row>
    <row r="37" spans="1:12" s="91" customFormat="1" x14ac:dyDescent="0.25">
      <c r="A37" s="122" t="s">
        <v>133</v>
      </c>
      <c r="B37" s="204" t="s">
        <v>989</v>
      </c>
      <c r="C37" s="205" t="s">
        <v>1160</v>
      </c>
      <c r="D37" s="206" t="s">
        <v>990</v>
      </c>
      <c r="E37" s="206" t="s">
        <v>570</v>
      </c>
      <c r="F37" s="204" t="s">
        <v>114</v>
      </c>
      <c r="G37" s="204" t="s">
        <v>516</v>
      </c>
      <c r="H37" s="204" t="s">
        <v>255</v>
      </c>
      <c r="I37" s="204">
        <v>1</v>
      </c>
      <c r="J37" s="204" t="s">
        <v>936</v>
      </c>
      <c r="K37" s="204" t="s">
        <v>96</v>
      </c>
      <c r="L37" s="116">
        <f>C37/3.1</f>
        <v>9.4398148148148141E-3</v>
      </c>
    </row>
    <row r="38" spans="1:12" s="91" customFormat="1" x14ac:dyDescent="0.25">
      <c r="A38" s="122" t="s">
        <v>108</v>
      </c>
      <c r="B38" s="204" t="s">
        <v>1162</v>
      </c>
      <c r="C38" s="205" t="s">
        <v>1161</v>
      </c>
      <c r="D38" s="206" t="s">
        <v>1163</v>
      </c>
      <c r="E38" s="206" t="s">
        <v>1164</v>
      </c>
      <c r="F38" s="204" t="s">
        <v>149</v>
      </c>
      <c r="G38" s="204" t="s">
        <v>516</v>
      </c>
      <c r="H38" s="204" t="s">
        <v>335</v>
      </c>
      <c r="I38" s="204">
        <v>1</v>
      </c>
      <c r="J38" s="204" t="s">
        <v>936</v>
      </c>
      <c r="K38" s="204" t="s">
        <v>98</v>
      </c>
      <c r="L38" s="116">
        <f>C38/3.1</f>
        <v>9.4501568100358417E-3</v>
      </c>
    </row>
    <row r="39" spans="1:12" s="91" customFormat="1" x14ac:dyDescent="0.25">
      <c r="A39" s="122" t="s">
        <v>114</v>
      </c>
      <c r="B39" s="204" t="s">
        <v>1211</v>
      </c>
      <c r="C39" s="205" t="s">
        <v>1210</v>
      </c>
      <c r="D39" s="206" t="s">
        <v>1212</v>
      </c>
      <c r="E39" s="206" t="s">
        <v>1213</v>
      </c>
      <c r="F39" s="204" t="s">
        <v>150</v>
      </c>
      <c r="G39" s="204" t="s">
        <v>516</v>
      </c>
      <c r="H39" s="204" t="s">
        <v>10</v>
      </c>
      <c r="I39" s="204">
        <v>1</v>
      </c>
      <c r="J39" s="204" t="s">
        <v>936</v>
      </c>
      <c r="K39" s="204" t="s">
        <v>100</v>
      </c>
      <c r="L39" s="116">
        <f>C39/3.1</f>
        <v>1.0604950716845876E-2</v>
      </c>
    </row>
    <row r="40" spans="1:12" s="91" customFormat="1" x14ac:dyDescent="0.25">
      <c r="A40" s="122"/>
      <c r="B40" s="204"/>
      <c r="C40" s="205"/>
      <c r="D40" s="206"/>
      <c r="E40" s="206"/>
      <c r="F40" s="204"/>
      <c r="G40" s="204"/>
      <c r="H40" s="204"/>
      <c r="I40" s="204"/>
      <c r="J40" s="204"/>
      <c r="K40" s="204"/>
      <c r="L40" s="116"/>
    </row>
    <row r="41" spans="1:12" s="91" customFormat="1" x14ac:dyDescent="0.25">
      <c r="A41" s="122" t="s">
        <v>123</v>
      </c>
      <c r="B41" s="204" t="s">
        <v>997</v>
      </c>
      <c r="C41" s="205" t="s">
        <v>1182</v>
      </c>
      <c r="D41" s="206" t="s">
        <v>998</v>
      </c>
      <c r="E41" s="206" t="s">
        <v>999</v>
      </c>
      <c r="F41" s="204" t="s">
        <v>151</v>
      </c>
      <c r="G41" s="204" t="s">
        <v>516</v>
      </c>
      <c r="H41" s="204" t="s">
        <v>10</v>
      </c>
      <c r="I41" s="204">
        <v>1</v>
      </c>
      <c r="J41" s="204" t="s">
        <v>995</v>
      </c>
      <c r="K41" s="204" t="s">
        <v>94</v>
      </c>
      <c r="L41" s="116">
        <f>C41/3.1</f>
        <v>9.6519190561529262E-3</v>
      </c>
    </row>
    <row r="42" spans="1:12" s="91" customFormat="1" x14ac:dyDescent="0.25">
      <c r="A42" s="122" t="s">
        <v>152</v>
      </c>
      <c r="B42" s="204" t="s">
        <v>1223</v>
      </c>
      <c r="C42" s="205" t="s">
        <v>1222</v>
      </c>
      <c r="D42" s="206" t="s">
        <v>1224</v>
      </c>
      <c r="E42" s="206" t="s">
        <v>1225</v>
      </c>
      <c r="F42" s="204" t="s">
        <v>152</v>
      </c>
      <c r="G42" s="204" t="s">
        <v>516</v>
      </c>
      <c r="H42" s="204" t="s">
        <v>335</v>
      </c>
      <c r="I42" s="204">
        <v>1</v>
      </c>
      <c r="J42" s="204" t="s">
        <v>995</v>
      </c>
      <c r="K42" s="204" t="s">
        <v>96</v>
      </c>
      <c r="L42" s="116">
        <f>C42/3.1</f>
        <v>1.117637395459976E-2</v>
      </c>
    </row>
    <row r="43" spans="1:12" s="91" customFormat="1" x14ac:dyDescent="0.25">
      <c r="A43" s="122"/>
      <c r="B43" s="204"/>
      <c r="C43" s="205"/>
      <c r="D43" s="206"/>
      <c r="E43" s="206"/>
      <c r="F43" s="204"/>
      <c r="G43" s="204"/>
      <c r="H43" s="204"/>
      <c r="I43" s="204"/>
      <c r="J43" s="204"/>
      <c r="K43" s="204"/>
      <c r="L43" s="116"/>
    </row>
    <row r="44" spans="1:12" s="91" customFormat="1" x14ac:dyDescent="0.25">
      <c r="A44" s="122" t="s">
        <v>103</v>
      </c>
      <c r="B44" s="204" t="s">
        <v>1187</v>
      </c>
      <c r="C44" s="205" t="s">
        <v>1186</v>
      </c>
      <c r="D44" s="206" t="s">
        <v>1188</v>
      </c>
      <c r="E44" s="206" t="s">
        <v>1189</v>
      </c>
      <c r="F44" s="204" t="s">
        <v>156</v>
      </c>
      <c r="G44" s="204" t="s">
        <v>516</v>
      </c>
      <c r="H44" s="204" t="s">
        <v>255</v>
      </c>
      <c r="I44" s="204">
        <v>1</v>
      </c>
      <c r="J44" s="204" t="s">
        <v>1185</v>
      </c>
      <c r="K44" s="204" t="s">
        <v>94</v>
      </c>
      <c r="L44" s="116">
        <f>C44/3.1</f>
        <v>9.7224089008363188E-3</v>
      </c>
    </row>
    <row r="45" spans="1:12" s="91" customFormat="1" x14ac:dyDescent="0.25">
      <c r="A45" s="122"/>
      <c r="B45" s="204"/>
      <c r="C45" s="205"/>
      <c r="D45" s="206"/>
      <c r="E45" s="206"/>
      <c r="F45" s="204"/>
      <c r="G45" s="204"/>
      <c r="H45" s="204"/>
      <c r="I45" s="204"/>
      <c r="J45" s="204"/>
      <c r="K45" s="204"/>
      <c r="L45" s="116"/>
    </row>
    <row r="46" spans="1:12" s="91" customFormat="1" x14ac:dyDescent="0.25">
      <c r="A46" s="122" t="s">
        <v>148</v>
      </c>
      <c r="B46" s="204" t="s">
        <v>1203</v>
      </c>
      <c r="C46" s="205" t="s">
        <v>1202</v>
      </c>
      <c r="D46" s="206" t="s">
        <v>1204</v>
      </c>
      <c r="E46" s="206" t="s">
        <v>1205</v>
      </c>
      <c r="F46" s="204" t="s">
        <v>165</v>
      </c>
      <c r="G46" s="204" t="s">
        <v>516</v>
      </c>
      <c r="H46" s="204" t="s">
        <v>335</v>
      </c>
      <c r="I46" s="204">
        <v>1</v>
      </c>
      <c r="J46" s="204" t="s">
        <v>1201</v>
      </c>
      <c r="K46" s="204" t="s">
        <v>94</v>
      </c>
      <c r="L46" s="116">
        <f>C46/3.1</f>
        <v>1.0209565412186381E-2</v>
      </c>
    </row>
    <row r="47" spans="1:12" s="91" customFormat="1" x14ac:dyDescent="0.25">
      <c r="A47" s="122"/>
      <c r="B47" s="204"/>
      <c r="C47" s="205"/>
      <c r="D47" s="206"/>
      <c r="E47" s="206"/>
      <c r="F47" s="204"/>
      <c r="G47" s="204"/>
      <c r="H47" s="204"/>
      <c r="I47" s="204"/>
      <c r="J47" s="204"/>
      <c r="K47" s="204"/>
      <c r="L47" s="116"/>
    </row>
    <row r="48" spans="1:12" s="91" customFormat="1" x14ac:dyDescent="0.25">
      <c r="A48" s="122"/>
      <c r="B48" s="204"/>
      <c r="C48" s="205"/>
      <c r="D48" s="206"/>
      <c r="E48" s="206"/>
      <c r="F48" s="204"/>
      <c r="G48" s="204"/>
      <c r="H48" s="204"/>
      <c r="I48" s="204"/>
      <c r="J48" s="204"/>
      <c r="K48" s="204"/>
      <c r="L48" s="116"/>
    </row>
    <row r="49" spans="1:12" s="91" customFormat="1" x14ac:dyDescent="0.25">
      <c r="A49" s="122" t="s">
        <v>122</v>
      </c>
      <c r="B49" s="204" t="s">
        <v>1076</v>
      </c>
      <c r="C49" s="205" t="s">
        <v>1075</v>
      </c>
      <c r="D49" s="206" t="s">
        <v>1077</v>
      </c>
      <c r="E49" s="206" t="s">
        <v>1078</v>
      </c>
      <c r="F49" s="204" t="s">
        <v>95</v>
      </c>
      <c r="G49" s="204" t="s">
        <v>498</v>
      </c>
      <c r="H49" s="204" t="s">
        <v>255</v>
      </c>
      <c r="I49" s="204">
        <v>1</v>
      </c>
      <c r="J49" s="204" t="s">
        <v>669</v>
      </c>
      <c r="K49" s="204" t="s">
        <v>94</v>
      </c>
      <c r="L49" s="116">
        <f>C49/3.1</f>
        <v>8.9554211469534024E-3</v>
      </c>
    </row>
    <row r="50" spans="1:12" s="91" customFormat="1" x14ac:dyDescent="0.25">
      <c r="A50" s="122" t="s">
        <v>99</v>
      </c>
      <c r="B50" s="204" t="s">
        <v>1085</v>
      </c>
      <c r="C50" s="205" t="s">
        <v>1084</v>
      </c>
      <c r="D50" s="206" t="s">
        <v>611</v>
      </c>
      <c r="E50" s="206" t="s">
        <v>612</v>
      </c>
      <c r="F50" s="204" t="s">
        <v>97</v>
      </c>
      <c r="G50" s="204" t="s">
        <v>498</v>
      </c>
      <c r="H50" s="204" t="s">
        <v>10</v>
      </c>
      <c r="I50" s="204">
        <v>1</v>
      </c>
      <c r="J50" s="204" t="s">
        <v>669</v>
      </c>
      <c r="K50" s="204" t="s">
        <v>96</v>
      </c>
      <c r="L50" s="116">
        <f>C50/3.1</f>
        <v>9.1216397849462356E-3</v>
      </c>
    </row>
    <row r="51" spans="1:12" s="91" customFormat="1" x14ac:dyDescent="0.25">
      <c r="A51" s="122" t="s">
        <v>165</v>
      </c>
      <c r="B51" s="204" t="s">
        <v>1140</v>
      </c>
      <c r="C51" s="205" t="s">
        <v>1139</v>
      </c>
      <c r="D51" s="206" t="s">
        <v>1141</v>
      </c>
      <c r="E51" s="206" t="s">
        <v>1142</v>
      </c>
      <c r="F51" s="204" t="s">
        <v>130</v>
      </c>
      <c r="G51" s="204" t="s">
        <v>498</v>
      </c>
      <c r="H51" s="204" t="s">
        <v>335</v>
      </c>
      <c r="I51" s="204">
        <v>1</v>
      </c>
      <c r="J51" s="204" t="s">
        <v>669</v>
      </c>
      <c r="K51" s="204" t="s">
        <v>98</v>
      </c>
      <c r="L51" s="116">
        <f>C51/3.1</f>
        <v>1.2799133811230587E-2</v>
      </c>
    </row>
    <row r="52" spans="1:12" s="91" customFormat="1" x14ac:dyDescent="0.25">
      <c r="A52" s="122"/>
      <c r="B52" s="204"/>
      <c r="C52" s="205"/>
      <c r="D52" s="206"/>
      <c r="E52" s="206"/>
      <c r="F52" s="204"/>
      <c r="G52" s="204"/>
      <c r="H52" s="204"/>
      <c r="I52" s="204"/>
      <c r="J52" s="204"/>
      <c r="K52" s="204"/>
      <c r="L52" s="116"/>
    </row>
    <row r="53" spans="1:12" s="91" customFormat="1" x14ac:dyDescent="0.25">
      <c r="A53" s="122" t="s">
        <v>96</v>
      </c>
      <c r="B53" s="204" t="s">
        <v>1043</v>
      </c>
      <c r="C53" s="205" t="s">
        <v>1042</v>
      </c>
      <c r="D53" s="206" t="s">
        <v>1044</v>
      </c>
      <c r="E53" s="206" t="s">
        <v>612</v>
      </c>
      <c r="F53" s="204" t="s">
        <v>108</v>
      </c>
      <c r="G53" s="204" t="s">
        <v>498</v>
      </c>
      <c r="H53" s="204" t="s">
        <v>335</v>
      </c>
      <c r="I53" s="204">
        <v>1</v>
      </c>
      <c r="J53" s="204" t="s">
        <v>648</v>
      </c>
      <c r="K53" s="204" t="s">
        <v>94</v>
      </c>
      <c r="L53" s="116">
        <f t="shared" ref="L53:L59" si="2">C53/3.1</f>
        <v>7.5173611111111101E-3</v>
      </c>
    </row>
    <row r="54" spans="1:12" s="91" customFormat="1" x14ac:dyDescent="0.25">
      <c r="A54" s="122" t="s">
        <v>104</v>
      </c>
      <c r="B54" s="204" t="s">
        <v>1056</v>
      </c>
      <c r="C54" s="205" t="s">
        <v>1055</v>
      </c>
      <c r="D54" s="206" t="s">
        <v>729</v>
      </c>
      <c r="E54" s="206" t="s">
        <v>654</v>
      </c>
      <c r="F54" s="204" t="s">
        <v>135</v>
      </c>
      <c r="G54" s="204" t="s">
        <v>498</v>
      </c>
      <c r="H54" s="204" t="s">
        <v>255</v>
      </c>
      <c r="I54" s="204">
        <v>1</v>
      </c>
      <c r="J54" s="204" t="s">
        <v>648</v>
      </c>
      <c r="K54" s="204" t="s">
        <v>96</v>
      </c>
      <c r="L54" s="116">
        <f t="shared" si="2"/>
        <v>8.4169280167264039E-3</v>
      </c>
    </row>
    <row r="55" spans="1:12" s="91" customFormat="1" x14ac:dyDescent="0.25">
      <c r="A55" s="122" t="s">
        <v>106</v>
      </c>
      <c r="B55" s="204" t="s">
        <v>1058</v>
      </c>
      <c r="C55" s="205" t="s">
        <v>1057</v>
      </c>
      <c r="D55" s="206" t="s">
        <v>609</v>
      </c>
      <c r="E55" s="206" t="s">
        <v>592</v>
      </c>
      <c r="F55" s="204" t="s">
        <v>135</v>
      </c>
      <c r="G55" s="204" t="s">
        <v>498</v>
      </c>
      <c r="H55" s="204" t="s">
        <v>10</v>
      </c>
      <c r="I55" s="204">
        <v>1</v>
      </c>
      <c r="J55" s="204" t="s">
        <v>648</v>
      </c>
      <c r="K55" s="204" t="s">
        <v>98</v>
      </c>
      <c r="L55" s="116">
        <f t="shared" si="2"/>
        <v>8.4295101553166062E-3</v>
      </c>
    </row>
    <row r="56" spans="1:12" s="91" customFormat="1" x14ac:dyDescent="0.25">
      <c r="A56" s="122" t="s">
        <v>111</v>
      </c>
      <c r="B56" s="204" t="s">
        <v>873</v>
      </c>
      <c r="C56" s="205" t="s">
        <v>1061</v>
      </c>
      <c r="D56" s="206" t="s">
        <v>874</v>
      </c>
      <c r="E56" s="206" t="s">
        <v>875</v>
      </c>
      <c r="F56" s="204" t="s">
        <v>108</v>
      </c>
      <c r="G56" s="204" t="s">
        <v>498</v>
      </c>
      <c r="H56" s="204" t="s">
        <v>10</v>
      </c>
      <c r="I56" s="204">
        <v>1</v>
      </c>
      <c r="J56" s="204" t="s">
        <v>648</v>
      </c>
      <c r="K56" s="204" t="s">
        <v>100</v>
      </c>
      <c r="L56" s="116">
        <f t="shared" si="2"/>
        <v>8.6822729988052568E-3</v>
      </c>
    </row>
    <row r="57" spans="1:12" s="91" customFormat="1" x14ac:dyDescent="0.25">
      <c r="A57" s="122" t="s">
        <v>141</v>
      </c>
      <c r="B57" s="204" t="s">
        <v>1096</v>
      </c>
      <c r="C57" s="205" t="s">
        <v>1095</v>
      </c>
      <c r="D57" s="206" t="s">
        <v>1097</v>
      </c>
      <c r="E57" s="206" t="s">
        <v>1098</v>
      </c>
      <c r="F57" s="204" t="s">
        <v>134</v>
      </c>
      <c r="G57" s="204" t="s">
        <v>498</v>
      </c>
      <c r="H57" s="204" t="s">
        <v>255</v>
      </c>
      <c r="I57" s="204">
        <v>1</v>
      </c>
      <c r="J57" s="204" t="s">
        <v>648</v>
      </c>
      <c r="K57" s="204" t="s">
        <v>102</v>
      </c>
      <c r="L57" s="116">
        <f t="shared" si="2"/>
        <v>9.8164575866188774E-3</v>
      </c>
    </row>
    <row r="58" spans="1:12" s="91" customFormat="1" x14ac:dyDescent="0.25">
      <c r="A58" s="122" t="s">
        <v>151</v>
      </c>
      <c r="B58" s="204" t="s">
        <v>133</v>
      </c>
      <c r="C58" s="205" t="s">
        <v>1123</v>
      </c>
      <c r="D58" s="206" t="s">
        <v>906</v>
      </c>
      <c r="E58" s="206" t="s">
        <v>907</v>
      </c>
      <c r="F58" s="204" t="s">
        <v>108</v>
      </c>
      <c r="G58" s="204" t="s">
        <v>498</v>
      </c>
      <c r="H58" s="204" t="s">
        <v>255</v>
      </c>
      <c r="I58" s="204">
        <v>1</v>
      </c>
      <c r="J58" s="204" t="s">
        <v>648</v>
      </c>
      <c r="K58" s="204" t="s">
        <v>104</v>
      </c>
      <c r="L58" s="116">
        <f t="shared" si="2"/>
        <v>1.0982153524492232E-2</v>
      </c>
    </row>
    <row r="59" spans="1:12" s="91" customFormat="1" x14ac:dyDescent="0.25">
      <c r="A59" s="122" t="s">
        <v>157</v>
      </c>
      <c r="B59" s="204" t="s">
        <v>1132</v>
      </c>
      <c r="C59" s="205" t="s">
        <v>1131</v>
      </c>
      <c r="D59" s="206" t="s">
        <v>1133</v>
      </c>
      <c r="E59" s="206" t="s">
        <v>1134</v>
      </c>
      <c r="F59" s="204" t="s">
        <v>136</v>
      </c>
      <c r="G59" s="204" t="s">
        <v>498</v>
      </c>
      <c r="H59" s="204" t="s">
        <v>335</v>
      </c>
      <c r="I59" s="204">
        <v>1</v>
      </c>
      <c r="J59" s="204" t="s">
        <v>648</v>
      </c>
      <c r="K59" s="204" t="s">
        <v>106</v>
      </c>
      <c r="L59" s="116">
        <f t="shared" si="2"/>
        <v>1.1936790621266428E-2</v>
      </c>
    </row>
    <row r="60" spans="1:12" s="91" customFormat="1" x14ac:dyDescent="0.25">
      <c r="A60" s="122"/>
      <c r="B60" s="204"/>
      <c r="C60" s="205"/>
      <c r="D60" s="206"/>
      <c r="E60" s="206"/>
      <c r="F60" s="204"/>
      <c r="G60" s="204"/>
      <c r="H60" s="204"/>
      <c r="I60" s="204"/>
      <c r="J60" s="204"/>
      <c r="K60" s="204"/>
      <c r="L60" s="116"/>
    </row>
    <row r="61" spans="1:12" s="91" customFormat="1" x14ac:dyDescent="0.25">
      <c r="A61" s="122" t="s">
        <v>134</v>
      </c>
      <c r="B61" s="204" t="s">
        <v>824</v>
      </c>
      <c r="C61" s="205" t="s">
        <v>1091</v>
      </c>
      <c r="D61" s="206" t="s">
        <v>825</v>
      </c>
      <c r="E61" s="206" t="s">
        <v>826</v>
      </c>
      <c r="F61" s="204" t="s">
        <v>123</v>
      </c>
      <c r="G61" s="204" t="s">
        <v>498</v>
      </c>
      <c r="H61" s="204" t="s">
        <v>255</v>
      </c>
      <c r="I61" s="204">
        <v>1</v>
      </c>
      <c r="J61" s="204" t="s">
        <v>718</v>
      </c>
      <c r="K61" s="204" t="s">
        <v>94</v>
      </c>
      <c r="L61" s="116">
        <f>C61/3.1</f>
        <v>9.4416069295101546E-3</v>
      </c>
    </row>
    <row r="62" spans="1:12" s="91" customFormat="1" x14ac:dyDescent="0.25">
      <c r="A62" s="122"/>
      <c r="B62" s="204"/>
      <c r="C62" s="205"/>
      <c r="D62" s="206"/>
      <c r="E62" s="206"/>
      <c r="F62" s="204"/>
      <c r="G62" s="204"/>
      <c r="H62" s="204"/>
      <c r="I62" s="204"/>
      <c r="J62" s="204"/>
      <c r="K62" s="204"/>
      <c r="L62" s="116"/>
    </row>
    <row r="63" spans="1:12" s="91" customFormat="1" x14ac:dyDescent="0.25">
      <c r="A63" s="122" t="s">
        <v>119</v>
      </c>
      <c r="B63" s="204" t="s">
        <v>1071</v>
      </c>
      <c r="C63" s="205" t="s">
        <v>1070</v>
      </c>
      <c r="D63" s="206" t="s">
        <v>1072</v>
      </c>
      <c r="E63" s="206" t="s">
        <v>834</v>
      </c>
      <c r="F63" s="204" t="s">
        <v>140</v>
      </c>
      <c r="G63" s="204" t="s">
        <v>498</v>
      </c>
      <c r="H63" s="204" t="s">
        <v>255</v>
      </c>
      <c r="I63" s="204">
        <v>1</v>
      </c>
      <c r="J63" s="204" t="s">
        <v>651</v>
      </c>
      <c r="K63" s="204" t="s">
        <v>94</v>
      </c>
      <c r="L63" s="116">
        <f>C63/3.1</f>
        <v>8.9221176821983258E-3</v>
      </c>
    </row>
    <row r="64" spans="1:12" s="91" customFormat="1" x14ac:dyDescent="0.25">
      <c r="A64" s="122" t="s">
        <v>124</v>
      </c>
      <c r="B64" s="204" t="s">
        <v>1080</v>
      </c>
      <c r="C64" s="205" t="s">
        <v>1079</v>
      </c>
      <c r="D64" s="206" t="s">
        <v>1081</v>
      </c>
      <c r="E64" s="206" t="s">
        <v>1082</v>
      </c>
      <c r="F64" s="204" t="s">
        <v>142</v>
      </c>
      <c r="G64" s="204" t="s">
        <v>498</v>
      </c>
      <c r="H64" s="204" t="s">
        <v>335</v>
      </c>
      <c r="I64" s="204">
        <v>1</v>
      </c>
      <c r="J64" s="204" t="s">
        <v>651</v>
      </c>
      <c r="K64" s="204" t="s">
        <v>96</v>
      </c>
      <c r="L64" s="116">
        <f>C64/3.1</f>
        <v>8.9799880525686972E-3</v>
      </c>
    </row>
    <row r="65" spans="1:12" s="91" customFormat="1" x14ac:dyDescent="0.25">
      <c r="A65" s="122"/>
      <c r="B65" s="204"/>
      <c r="C65" s="205"/>
      <c r="D65" s="206"/>
      <c r="E65" s="206"/>
      <c r="F65" s="204"/>
      <c r="G65" s="204"/>
      <c r="H65" s="204"/>
      <c r="I65" s="204"/>
      <c r="J65" s="204"/>
      <c r="K65" s="204"/>
      <c r="L65" s="116"/>
    </row>
    <row r="66" spans="1:12" s="91" customFormat="1" x14ac:dyDescent="0.25">
      <c r="A66" s="122" t="s">
        <v>115</v>
      </c>
      <c r="B66" s="204" t="s">
        <v>1067</v>
      </c>
      <c r="C66" s="205" t="s">
        <v>1066</v>
      </c>
      <c r="D66" s="206" t="s">
        <v>1068</v>
      </c>
      <c r="E66" s="206" t="s">
        <v>879</v>
      </c>
      <c r="F66" s="204" t="s">
        <v>129</v>
      </c>
      <c r="G66" s="204" t="s">
        <v>498</v>
      </c>
      <c r="H66" s="204" t="s">
        <v>10</v>
      </c>
      <c r="I66" s="204">
        <v>1</v>
      </c>
      <c r="J66" s="204" t="s">
        <v>666</v>
      </c>
      <c r="K66" s="204" t="s">
        <v>94</v>
      </c>
      <c r="L66" s="116">
        <f>C66/3.1</f>
        <v>8.8446460573476712E-3</v>
      </c>
    </row>
    <row r="67" spans="1:12" s="91" customFormat="1" x14ac:dyDescent="0.25">
      <c r="A67" s="122" t="s">
        <v>140</v>
      </c>
      <c r="B67" s="204" t="s">
        <v>1093</v>
      </c>
      <c r="C67" s="205" t="s">
        <v>1092</v>
      </c>
      <c r="D67" s="206" t="s">
        <v>1094</v>
      </c>
      <c r="E67" s="206" t="s">
        <v>551</v>
      </c>
      <c r="F67" s="204" t="s">
        <v>118</v>
      </c>
      <c r="G67" s="204" t="s">
        <v>498</v>
      </c>
      <c r="H67" s="204" t="s">
        <v>255</v>
      </c>
      <c r="I67" s="204">
        <v>1</v>
      </c>
      <c r="J67" s="204" t="s">
        <v>666</v>
      </c>
      <c r="K67" s="204" t="s">
        <v>96</v>
      </c>
      <c r="L67" s="116">
        <f>C67/3.1</f>
        <v>9.7976777180406212E-3</v>
      </c>
    </row>
    <row r="68" spans="1:12" s="91" customFormat="1" x14ac:dyDescent="0.25">
      <c r="A68" s="122"/>
      <c r="B68" s="204"/>
      <c r="C68" s="205"/>
      <c r="D68" s="206"/>
      <c r="E68" s="206"/>
      <c r="F68" s="204"/>
      <c r="G68" s="204"/>
      <c r="H68" s="204"/>
      <c r="I68" s="204"/>
      <c r="J68" s="204"/>
      <c r="K68" s="204"/>
      <c r="L68" s="116"/>
    </row>
    <row r="69" spans="1:12" s="91" customFormat="1" x14ac:dyDescent="0.25">
      <c r="A69" s="122" t="s">
        <v>102</v>
      </c>
      <c r="B69" s="204" t="s">
        <v>1053</v>
      </c>
      <c r="C69" s="205" t="s">
        <v>1052</v>
      </c>
      <c r="D69" s="206" t="s">
        <v>790</v>
      </c>
      <c r="E69" s="206" t="s">
        <v>1054</v>
      </c>
      <c r="F69" s="204" t="s">
        <v>147</v>
      </c>
      <c r="G69" s="204" t="s">
        <v>498</v>
      </c>
      <c r="H69" s="204" t="s">
        <v>335</v>
      </c>
      <c r="I69" s="204">
        <v>1</v>
      </c>
      <c r="J69" s="204" t="s">
        <v>658</v>
      </c>
      <c r="K69" s="204" t="s">
        <v>94</v>
      </c>
      <c r="L69" s="116">
        <f>C69/3.1</f>
        <v>7.7337589605734761E-3</v>
      </c>
    </row>
    <row r="70" spans="1:12" s="91" customFormat="1" x14ac:dyDescent="0.25">
      <c r="A70" s="122" t="s">
        <v>127</v>
      </c>
      <c r="B70" s="204" t="s">
        <v>660</v>
      </c>
      <c r="C70" s="205" t="s">
        <v>1083</v>
      </c>
      <c r="D70" s="206" t="s">
        <v>661</v>
      </c>
      <c r="E70" s="206" t="s">
        <v>662</v>
      </c>
      <c r="F70" s="204" t="s">
        <v>147</v>
      </c>
      <c r="G70" s="204" t="s">
        <v>498</v>
      </c>
      <c r="H70" s="204" t="s">
        <v>255</v>
      </c>
      <c r="I70" s="204">
        <v>1</v>
      </c>
      <c r="J70" s="204" t="s">
        <v>658</v>
      </c>
      <c r="K70" s="204" t="s">
        <v>96</v>
      </c>
      <c r="L70" s="116">
        <f>C70/3.1</f>
        <v>9.1185409199522095E-3</v>
      </c>
    </row>
    <row r="71" spans="1:12" s="91" customFormat="1" x14ac:dyDescent="0.25">
      <c r="A71" s="122" t="s">
        <v>143</v>
      </c>
      <c r="B71" s="204" t="s">
        <v>1101</v>
      </c>
      <c r="C71" s="205" t="s">
        <v>1100</v>
      </c>
      <c r="D71" s="206" t="s">
        <v>1102</v>
      </c>
      <c r="E71" s="206" t="s">
        <v>1103</v>
      </c>
      <c r="F71" s="204" t="s">
        <v>148</v>
      </c>
      <c r="G71" s="204" t="s">
        <v>498</v>
      </c>
      <c r="H71" s="204" t="s">
        <v>255</v>
      </c>
      <c r="I71" s="204">
        <v>1</v>
      </c>
      <c r="J71" s="204" t="s">
        <v>658</v>
      </c>
      <c r="K71" s="204" t="s">
        <v>98</v>
      </c>
      <c r="L71" s="116">
        <f>C71/3.1</f>
        <v>9.8872087813620061E-3</v>
      </c>
    </row>
    <row r="72" spans="1:12" s="91" customFormat="1" x14ac:dyDescent="0.25">
      <c r="A72" s="122" t="s">
        <v>101</v>
      </c>
      <c r="B72" s="204" t="s">
        <v>1111</v>
      </c>
      <c r="C72" s="205" t="s">
        <v>1110</v>
      </c>
      <c r="D72" s="206" t="s">
        <v>571</v>
      </c>
      <c r="E72" s="206" t="s">
        <v>572</v>
      </c>
      <c r="F72" s="204" t="s">
        <v>148</v>
      </c>
      <c r="G72" s="204" t="s">
        <v>498</v>
      </c>
      <c r="H72" s="204" t="s">
        <v>10</v>
      </c>
      <c r="I72" s="204">
        <v>1</v>
      </c>
      <c r="J72" s="204" t="s">
        <v>658</v>
      </c>
      <c r="K72" s="204" t="s">
        <v>100</v>
      </c>
      <c r="L72" s="116">
        <f>C72/3.1</f>
        <v>1.0098192951015533E-2</v>
      </c>
    </row>
    <row r="73" spans="1:12" s="91" customFormat="1" x14ac:dyDescent="0.25">
      <c r="A73" s="122"/>
      <c r="B73" s="204"/>
      <c r="C73" s="205"/>
      <c r="D73" s="206"/>
      <c r="E73" s="206"/>
      <c r="F73" s="204"/>
      <c r="G73" s="204"/>
      <c r="H73" s="204"/>
      <c r="I73" s="204"/>
      <c r="J73" s="204"/>
      <c r="K73" s="204"/>
      <c r="L73" s="116"/>
    </row>
    <row r="74" spans="1:12" s="91" customFormat="1" x14ac:dyDescent="0.25">
      <c r="A74" s="122" t="s">
        <v>95</v>
      </c>
      <c r="B74" s="204" t="s">
        <v>1088</v>
      </c>
      <c r="C74" s="205" t="s">
        <v>1087</v>
      </c>
      <c r="D74" s="206" t="s">
        <v>1089</v>
      </c>
      <c r="E74" s="206" t="s">
        <v>1090</v>
      </c>
      <c r="F74" s="204" t="s">
        <v>149</v>
      </c>
      <c r="G74" s="204" t="s">
        <v>498</v>
      </c>
      <c r="H74" s="204" t="s">
        <v>255</v>
      </c>
      <c r="I74" s="204">
        <v>1</v>
      </c>
      <c r="J74" s="204" t="s">
        <v>663</v>
      </c>
      <c r="K74" s="204" t="s">
        <v>94</v>
      </c>
      <c r="L74" s="116">
        <f>C74/3.1</f>
        <v>9.2310334528076451E-3</v>
      </c>
    </row>
    <row r="75" spans="1:12" s="91" customFormat="1" x14ac:dyDescent="0.25">
      <c r="A75" s="122" t="s">
        <v>121</v>
      </c>
      <c r="B75" s="204" t="s">
        <v>789</v>
      </c>
      <c r="C75" s="205" t="s">
        <v>1109</v>
      </c>
      <c r="D75" s="206" t="s">
        <v>790</v>
      </c>
      <c r="E75" s="206" t="s">
        <v>791</v>
      </c>
      <c r="F75" s="204" t="s">
        <v>149</v>
      </c>
      <c r="G75" s="204" t="s">
        <v>498</v>
      </c>
      <c r="H75" s="204" t="s">
        <v>335</v>
      </c>
      <c r="I75" s="204">
        <v>1</v>
      </c>
      <c r="J75" s="204" t="s">
        <v>663</v>
      </c>
      <c r="K75" s="204" t="s">
        <v>96</v>
      </c>
      <c r="L75" s="116">
        <f>C75/3.1</f>
        <v>1.007814366786141E-2</v>
      </c>
    </row>
    <row r="76" spans="1:12" s="91" customFormat="1" x14ac:dyDescent="0.25">
      <c r="A76" s="122"/>
      <c r="B76" s="204"/>
      <c r="C76" s="205"/>
      <c r="D76" s="206"/>
      <c r="E76" s="206"/>
      <c r="F76" s="204"/>
      <c r="G76" s="204"/>
      <c r="H76" s="204"/>
      <c r="I76" s="204"/>
      <c r="J76" s="204"/>
      <c r="K76" s="204"/>
      <c r="L76" s="116"/>
    </row>
    <row r="77" spans="1:12" s="91" customFormat="1" x14ac:dyDescent="0.25">
      <c r="A77" s="122" t="s">
        <v>94</v>
      </c>
      <c r="B77" s="204" t="s">
        <v>1039</v>
      </c>
      <c r="C77" s="205" t="s">
        <v>1038</v>
      </c>
      <c r="D77" s="206" t="s">
        <v>1040</v>
      </c>
      <c r="E77" s="206" t="s">
        <v>1041</v>
      </c>
      <c r="F77" s="204" t="s">
        <v>151</v>
      </c>
      <c r="G77" s="204" t="s">
        <v>498</v>
      </c>
      <c r="H77" s="204" t="s">
        <v>255</v>
      </c>
      <c r="I77" s="204">
        <v>1</v>
      </c>
      <c r="J77" s="204" t="s">
        <v>678</v>
      </c>
      <c r="K77" s="204" t="s">
        <v>94</v>
      </c>
      <c r="L77" s="116">
        <f t="shared" ref="L77:L84" si="3">C77/3.1</f>
        <v>5.6048387096774184E-3</v>
      </c>
    </row>
    <row r="78" spans="1:12" s="91" customFormat="1" x14ac:dyDescent="0.25">
      <c r="A78" s="122" t="s">
        <v>100</v>
      </c>
      <c r="B78" s="204" t="s">
        <v>1049</v>
      </c>
      <c r="C78" s="205" t="s">
        <v>1048</v>
      </c>
      <c r="D78" s="206" t="s">
        <v>1050</v>
      </c>
      <c r="E78" s="206" t="s">
        <v>1051</v>
      </c>
      <c r="F78" s="204" t="s">
        <v>151</v>
      </c>
      <c r="G78" s="204" t="s">
        <v>498</v>
      </c>
      <c r="H78" s="204" t="s">
        <v>335</v>
      </c>
      <c r="I78" s="204">
        <v>1</v>
      </c>
      <c r="J78" s="204" t="s">
        <v>678</v>
      </c>
      <c r="K78" s="204" t="s">
        <v>96</v>
      </c>
      <c r="L78" s="116">
        <f t="shared" si="3"/>
        <v>7.6248506571087223E-3</v>
      </c>
    </row>
    <row r="79" spans="1:12" s="91" customFormat="1" x14ac:dyDescent="0.25">
      <c r="A79" s="122" t="s">
        <v>117</v>
      </c>
      <c r="B79" s="204" t="s">
        <v>812</v>
      </c>
      <c r="C79" s="205" t="s">
        <v>1069</v>
      </c>
      <c r="D79" s="206" t="s">
        <v>675</v>
      </c>
      <c r="E79" s="206" t="s">
        <v>813</v>
      </c>
      <c r="F79" s="204" t="s">
        <v>151</v>
      </c>
      <c r="G79" s="204" t="s">
        <v>498</v>
      </c>
      <c r="H79" s="204" t="s">
        <v>335</v>
      </c>
      <c r="I79" s="204">
        <v>1</v>
      </c>
      <c r="J79" s="204" t="s">
        <v>678</v>
      </c>
      <c r="K79" s="204" t="s">
        <v>98</v>
      </c>
      <c r="L79" s="116">
        <f t="shared" si="3"/>
        <v>8.8741786140979703E-3</v>
      </c>
    </row>
    <row r="80" spans="1:12" s="91" customFormat="1" x14ac:dyDescent="0.25">
      <c r="A80" s="122" t="s">
        <v>142</v>
      </c>
      <c r="B80" s="204" t="s">
        <v>828</v>
      </c>
      <c r="C80" s="205" t="s">
        <v>1099</v>
      </c>
      <c r="D80" s="206" t="s">
        <v>613</v>
      </c>
      <c r="E80" s="206" t="s">
        <v>614</v>
      </c>
      <c r="F80" s="204" t="s">
        <v>151</v>
      </c>
      <c r="G80" s="204" t="s">
        <v>498</v>
      </c>
      <c r="H80" s="204" t="s">
        <v>10</v>
      </c>
      <c r="I80" s="204">
        <v>1</v>
      </c>
      <c r="J80" s="204" t="s">
        <v>678</v>
      </c>
      <c r="K80" s="204" t="s">
        <v>100</v>
      </c>
      <c r="L80" s="116">
        <f t="shared" si="3"/>
        <v>9.825156810035842E-3</v>
      </c>
    </row>
    <row r="81" spans="1:12" s="91" customFormat="1" x14ac:dyDescent="0.25">
      <c r="A81" s="122" t="s">
        <v>118</v>
      </c>
      <c r="B81" s="204" t="s">
        <v>1105</v>
      </c>
      <c r="C81" s="205" t="s">
        <v>1104</v>
      </c>
      <c r="D81" s="206" t="s">
        <v>1106</v>
      </c>
      <c r="E81" s="206" t="s">
        <v>1107</v>
      </c>
      <c r="F81" s="204" t="s">
        <v>126</v>
      </c>
      <c r="G81" s="204" t="s">
        <v>498</v>
      </c>
      <c r="H81" s="204" t="s">
        <v>335</v>
      </c>
      <c r="I81" s="204">
        <v>1</v>
      </c>
      <c r="J81" s="204" t="s">
        <v>678</v>
      </c>
      <c r="K81" s="204" t="s">
        <v>102</v>
      </c>
      <c r="L81" s="116">
        <f t="shared" si="3"/>
        <v>9.9959304062126643E-3</v>
      </c>
    </row>
    <row r="82" spans="1:12" s="91" customFormat="1" x14ac:dyDescent="0.25">
      <c r="A82" s="122" t="s">
        <v>146</v>
      </c>
      <c r="B82" s="204" t="s">
        <v>1125</v>
      </c>
      <c r="C82" s="205" t="s">
        <v>1124</v>
      </c>
      <c r="D82" s="206" t="s">
        <v>790</v>
      </c>
      <c r="E82" s="206" t="s">
        <v>1126</v>
      </c>
      <c r="F82" s="204" t="s">
        <v>146</v>
      </c>
      <c r="G82" s="204" t="s">
        <v>498</v>
      </c>
      <c r="H82" s="204" t="s">
        <v>255</v>
      </c>
      <c r="I82" s="204">
        <v>1</v>
      </c>
      <c r="J82" s="204" t="s">
        <v>678</v>
      </c>
      <c r="K82" s="204" t="s">
        <v>104</v>
      </c>
      <c r="L82" s="116">
        <f t="shared" si="3"/>
        <v>1.120964008363202E-2</v>
      </c>
    </row>
    <row r="83" spans="1:12" s="91" customFormat="1" x14ac:dyDescent="0.25">
      <c r="A83" s="122" t="s">
        <v>161</v>
      </c>
      <c r="B83" s="204" t="s">
        <v>1136</v>
      </c>
      <c r="C83" s="205" t="s">
        <v>1135</v>
      </c>
      <c r="D83" s="206" t="s">
        <v>1137</v>
      </c>
      <c r="E83" s="206" t="s">
        <v>1138</v>
      </c>
      <c r="F83" s="204" t="s">
        <v>146</v>
      </c>
      <c r="G83" s="204" t="s">
        <v>498</v>
      </c>
      <c r="H83" s="204" t="s">
        <v>10</v>
      </c>
      <c r="I83" s="204">
        <v>1</v>
      </c>
      <c r="J83" s="204" t="s">
        <v>678</v>
      </c>
      <c r="K83" s="204" t="s">
        <v>106</v>
      </c>
      <c r="L83" s="116">
        <f t="shared" si="3"/>
        <v>1.2065150836320192E-2</v>
      </c>
    </row>
    <row r="84" spans="1:12" s="91" customFormat="1" x14ac:dyDescent="0.25">
      <c r="A84" s="122">
        <v>75</v>
      </c>
      <c r="B84" s="204" t="s">
        <v>1144</v>
      </c>
      <c r="C84" s="205" t="s">
        <v>1143</v>
      </c>
      <c r="D84" s="206" t="s">
        <v>1145</v>
      </c>
      <c r="E84" s="206" t="s">
        <v>1146</v>
      </c>
      <c r="F84" s="204" t="s">
        <v>146</v>
      </c>
      <c r="G84" s="204" t="s">
        <v>498</v>
      </c>
      <c r="H84" s="204" t="s">
        <v>255</v>
      </c>
      <c r="I84" s="204">
        <v>1</v>
      </c>
      <c r="J84" s="204" t="s">
        <v>678</v>
      </c>
      <c r="K84" s="204" t="s">
        <v>107</v>
      </c>
      <c r="L84" s="116">
        <f t="shared" si="3"/>
        <v>1.512944295101553E-2</v>
      </c>
    </row>
    <row r="85" spans="1:12" s="91" customFormat="1" x14ac:dyDescent="0.25">
      <c r="A85" s="122"/>
      <c r="B85" s="204"/>
      <c r="C85" s="205"/>
      <c r="D85" s="206"/>
      <c r="E85" s="206"/>
      <c r="F85" s="204"/>
      <c r="G85" s="204"/>
      <c r="H85" s="204"/>
      <c r="I85" s="204"/>
      <c r="J85" s="204"/>
      <c r="K85" s="204"/>
      <c r="L85" s="116"/>
    </row>
    <row r="86" spans="1:12" s="91" customFormat="1" x14ac:dyDescent="0.25">
      <c r="A86" s="122" t="s">
        <v>113</v>
      </c>
      <c r="B86" s="204" t="s">
        <v>1063</v>
      </c>
      <c r="C86" s="205" t="s">
        <v>1062</v>
      </c>
      <c r="D86" s="206" t="s">
        <v>1064</v>
      </c>
      <c r="E86" s="206" t="s">
        <v>1065</v>
      </c>
      <c r="F86" s="204" t="s">
        <v>154</v>
      </c>
      <c r="G86" s="204" t="s">
        <v>498</v>
      </c>
      <c r="H86" s="204" t="s">
        <v>255</v>
      </c>
      <c r="I86" s="204">
        <v>1</v>
      </c>
      <c r="J86" s="204" t="s">
        <v>689</v>
      </c>
      <c r="K86" s="204" t="s">
        <v>94</v>
      </c>
      <c r="L86" s="116">
        <f>C86/3.1</f>
        <v>8.7481705495818397E-3</v>
      </c>
    </row>
    <row r="87" spans="1:12" s="91" customFormat="1" x14ac:dyDescent="0.25">
      <c r="A87" s="122" t="s">
        <v>145</v>
      </c>
      <c r="B87" s="204" t="s">
        <v>886</v>
      </c>
      <c r="C87" s="205" t="s">
        <v>1108</v>
      </c>
      <c r="D87" s="206" t="s">
        <v>887</v>
      </c>
      <c r="E87" s="206" t="s">
        <v>888</v>
      </c>
      <c r="F87" s="204" t="s">
        <v>154</v>
      </c>
      <c r="G87" s="204" t="s">
        <v>498</v>
      </c>
      <c r="H87" s="204" t="s">
        <v>335</v>
      </c>
      <c r="I87" s="204">
        <v>1</v>
      </c>
      <c r="J87" s="204" t="s">
        <v>689</v>
      </c>
      <c r="K87" s="204" t="s">
        <v>96</v>
      </c>
      <c r="L87" s="116">
        <f>C87/3.1</f>
        <v>1.0014038231780166E-2</v>
      </c>
    </row>
    <row r="88" spans="1:12" s="91" customFormat="1" x14ac:dyDescent="0.25">
      <c r="A88" s="122" t="s">
        <v>110</v>
      </c>
      <c r="B88" s="204" t="s">
        <v>1113</v>
      </c>
      <c r="C88" s="205" t="s">
        <v>1112</v>
      </c>
      <c r="D88" s="206" t="s">
        <v>1114</v>
      </c>
      <c r="E88" s="206" t="s">
        <v>1115</v>
      </c>
      <c r="F88" s="204" t="s">
        <v>156</v>
      </c>
      <c r="G88" s="204" t="s">
        <v>498</v>
      </c>
      <c r="H88" s="204" t="s">
        <v>255</v>
      </c>
      <c r="I88" s="204">
        <v>1</v>
      </c>
      <c r="J88" s="204" t="s">
        <v>689</v>
      </c>
      <c r="K88" s="204" t="s">
        <v>98</v>
      </c>
      <c r="L88" s="116">
        <f>C88/3.1</f>
        <v>1.0194967144563917E-2</v>
      </c>
    </row>
    <row r="89" spans="1:12" s="91" customFormat="1" x14ac:dyDescent="0.25">
      <c r="A89" s="122" t="s">
        <v>149</v>
      </c>
      <c r="B89" s="204" t="s">
        <v>1117</v>
      </c>
      <c r="C89" s="205" t="s">
        <v>1116</v>
      </c>
      <c r="D89" s="206" t="s">
        <v>1118</v>
      </c>
      <c r="E89" s="206" t="s">
        <v>592</v>
      </c>
      <c r="F89" s="204" t="s">
        <v>154</v>
      </c>
      <c r="G89" s="204" t="s">
        <v>498</v>
      </c>
      <c r="H89" s="204" t="s">
        <v>10</v>
      </c>
      <c r="I89" s="204">
        <v>1</v>
      </c>
      <c r="J89" s="204" t="s">
        <v>689</v>
      </c>
      <c r="K89" s="204" t="s">
        <v>100</v>
      </c>
      <c r="L89" s="116">
        <f>C89/3.1</f>
        <v>1.0451874253285545E-2</v>
      </c>
    </row>
    <row r="90" spans="1:12" s="91" customFormat="1" x14ac:dyDescent="0.25">
      <c r="A90" s="122"/>
      <c r="B90" s="204"/>
      <c r="C90" s="205"/>
      <c r="D90" s="206"/>
      <c r="E90" s="206"/>
      <c r="F90" s="204"/>
      <c r="G90" s="204"/>
      <c r="H90" s="204"/>
      <c r="I90" s="204"/>
      <c r="J90" s="204"/>
      <c r="K90" s="204"/>
      <c r="L90" s="116"/>
    </row>
    <row r="91" spans="1:12" s="91" customFormat="1" x14ac:dyDescent="0.25">
      <c r="A91" s="122" t="s">
        <v>98</v>
      </c>
      <c r="B91" s="204" t="s">
        <v>1046</v>
      </c>
      <c r="C91" s="205" t="s">
        <v>1045</v>
      </c>
      <c r="D91" s="206" t="s">
        <v>627</v>
      </c>
      <c r="E91" s="206" t="s">
        <v>1047</v>
      </c>
      <c r="F91" s="204" t="s">
        <v>160</v>
      </c>
      <c r="G91" s="204" t="s">
        <v>498</v>
      </c>
      <c r="H91" s="204" t="s">
        <v>10</v>
      </c>
      <c r="I91" s="204">
        <v>1</v>
      </c>
      <c r="J91" s="204" t="s">
        <v>744</v>
      </c>
      <c r="K91" s="204" t="s">
        <v>94</v>
      </c>
      <c r="L91" s="116">
        <f>C91/3.1</f>
        <v>7.6165994623655919E-3</v>
      </c>
    </row>
    <row r="92" spans="1:12" s="91" customFormat="1" x14ac:dyDescent="0.25">
      <c r="A92" s="122" t="s">
        <v>109</v>
      </c>
      <c r="B92" s="204" t="s">
        <v>1060</v>
      </c>
      <c r="C92" s="205" t="s">
        <v>1059</v>
      </c>
      <c r="D92" s="206" t="s">
        <v>609</v>
      </c>
      <c r="E92" s="206" t="s">
        <v>610</v>
      </c>
      <c r="F92" s="204" t="s">
        <v>160</v>
      </c>
      <c r="G92" s="204" t="s">
        <v>498</v>
      </c>
      <c r="H92" s="204" t="s">
        <v>10</v>
      </c>
      <c r="I92" s="204">
        <v>1</v>
      </c>
      <c r="J92" s="204" t="s">
        <v>744</v>
      </c>
      <c r="K92" s="204" t="s">
        <v>96</v>
      </c>
      <c r="L92" s="116">
        <f>C92/3.1</f>
        <v>8.6296669653524484E-3</v>
      </c>
    </row>
    <row r="93" spans="1:12" s="91" customFormat="1" x14ac:dyDescent="0.25">
      <c r="A93" s="122" t="s">
        <v>120</v>
      </c>
      <c r="B93" s="204" t="s">
        <v>1074</v>
      </c>
      <c r="C93" s="205" t="s">
        <v>1073</v>
      </c>
      <c r="D93" s="206" t="s">
        <v>600</v>
      </c>
      <c r="E93" s="206" t="s">
        <v>841</v>
      </c>
      <c r="F93" s="204" t="s">
        <v>160</v>
      </c>
      <c r="G93" s="204" t="s">
        <v>498</v>
      </c>
      <c r="H93" s="204" t="s">
        <v>335</v>
      </c>
      <c r="I93" s="204">
        <v>1</v>
      </c>
      <c r="J93" s="204" t="s">
        <v>744</v>
      </c>
      <c r="K93" s="204" t="s">
        <v>98</v>
      </c>
      <c r="L93" s="116">
        <f>C93/3.1</f>
        <v>8.9515008960573475E-3</v>
      </c>
    </row>
    <row r="94" spans="1:12" s="91" customFormat="1" x14ac:dyDescent="0.25">
      <c r="A94" s="122" t="s">
        <v>130</v>
      </c>
      <c r="B94" s="204" t="s">
        <v>898</v>
      </c>
      <c r="C94" s="205" t="s">
        <v>1086</v>
      </c>
      <c r="D94" s="206" t="s">
        <v>899</v>
      </c>
      <c r="E94" s="206" t="s">
        <v>841</v>
      </c>
      <c r="F94" s="204" t="s">
        <v>158</v>
      </c>
      <c r="G94" s="204" t="s">
        <v>498</v>
      </c>
      <c r="H94" s="204" t="s">
        <v>335</v>
      </c>
      <c r="I94" s="204">
        <v>1</v>
      </c>
      <c r="J94" s="204" t="s">
        <v>744</v>
      </c>
      <c r="K94" s="204" t="s">
        <v>100</v>
      </c>
      <c r="L94" s="116">
        <f>C94/3.1</f>
        <v>9.1985887096774181E-3</v>
      </c>
    </row>
    <row r="95" spans="1:12" s="91" customFormat="1" x14ac:dyDescent="0.25">
      <c r="A95" s="122" t="s">
        <v>139</v>
      </c>
      <c r="B95" s="204" t="s">
        <v>1120</v>
      </c>
      <c r="C95" s="205" t="s">
        <v>1119</v>
      </c>
      <c r="D95" s="206" t="s">
        <v>1121</v>
      </c>
      <c r="E95" s="206" t="s">
        <v>592</v>
      </c>
      <c r="F95" s="204" t="s">
        <v>158</v>
      </c>
      <c r="G95" s="204" t="s">
        <v>498</v>
      </c>
      <c r="H95" s="204" t="s">
        <v>255</v>
      </c>
      <c r="I95" s="204">
        <v>1</v>
      </c>
      <c r="J95" s="204" t="s">
        <v>744</v>
      </c>
      <c r="K95" s="204" t="s">
        <v>102</v>
      </c>
      <c r="L95" s="116">
        <f>C95/3.1</f>
        <v>1.0832997311827956E-2</v>
      </c>
    </row>
    <row r="96" spans="1:12" s="91" customFormat="1" x14ac:dyDescent="0.25">
      <c r="A96" s="122"/>
      <c r="B96" s="204"/>
      <c r="C96" s="205"/>
      <c r="D96" s="206"/>
      <c r="E96" s="206"/>
      <c r="F96" s="204"/>
      <c r="G96" s="204"/>
      <c r="H96" s="204"/>
      <c r="I96" s="204"/>
      <c r="J96" s="204"/>
      <c r="K96" s="204"/>
      <c r="L96" s="116"/>
    </row>
    <row r="97" spans="1:12" s="91" customFormat="1" x14ac:dyDescent="0.25">
      <c r="A97" s="122" t="s">
        <v>126</v>
      </c>
      <c r="B97" s="204" t="s">
        <v>919</v>
      </c>
      <c r="C97" s="205" t="s">
        <v>1122</v>
      </c>
      <c r="D97" s="206" t="s">
        <v>920</v>
      </c>
      <c r="E97" s="206" t="s">
        <v>921</v>
      </c>
      <c r="F97" s="204" t="s">
        <v>163</v>
      </c>
      <c r="G97" s="204" t="s">
        <v>498</v>
      </c>
      <c r="H97" s="204" t="s">
        <v>255</v>
      </c>
      <c r="I97" s="204">
        <v>1</v>
      </c>
      <c r="J97" s="204" t="s">
        <v>915</v>
      </c>
      <c r="K97" s="204" t="s">
        <v>94</v>
      </c>
      <c r="L97" s="116">
        <f>C97/3.1</f>
        <v>1.0879144265232975E-2</v>
      </c>
    </row>
    <row r="98" spans="1:12" s="91" customFormat="1" x14ac:dyDescent="0.25">
      <c r="A98" s="122"/>
      <c r="B98" s="204"/>
      <c r="C98" s="205"/>
      <c r="D98" s="206"/>
      <c r="E98" s="206"/>
      <c r="F98" s="204"/>
      <c r="G98" s="204"/>
      <c r="H98" s="204"/>
      <c r="I98" s="204"/>
      <c r="J98" s="204"/>
      <c r="K98" s="204"/>
      <c r="L98" s="116"/>
    </row>
    <row r="99" spans="1:12" s="91" customFormat="1" x14ac:dyDescent="0.25">
      <c r="A99" s="122" t="s">
        <v>156</v>
      </c>
      <c r="B99" s="204" t="s">
        <v>1129</v>
      </c>
      <c r="C99" s="205" t="s">
        <v>1128</v>
      </c>
      <c r="D99" s="206" t="s">
        <v>1130</v>
      </c>
      <c r="E99" s="206" t="s">
        <v>643</v>
      </c>
      <c r="F99" s="204" t="s">
        <v>172</v>
      </c>
      <c r="G99" s="204" t="s">
        <v>498</v>
      </c>
      <c r="H99" s="204" t="s">
        <v>10</v>
      </c>
      <c r="I99" s="204">
        <v>1</v>
      </c>
      <c r="J99" s="204" t="s">
        <v>1127</v>
      </c>
      <c r="K99" s="204" t="s">
        <v>94</v>
      </c>
      <c r="L99" s="116">
        <f>C99/3.1</f>
        <v>1.1906474014336917E-2</v>
      </c>
    </row>
  </sheetData>
  <sortState ref="A3:L77">
    <sortCondition ref="G3:G77"/>
    <sortCondition ref="J3:J77"/>
    <sortCondition ref="A3:A77"/>
  </sortState>
  <mergeCells count="1">
    <mergeCell ref="A1:L1"/>
  </mergeCells>
  <pageMargins left="0.7" right="0.7" top="0.75" bottom="0.75" header="0.3" footer="0.3"/>
  <pageSetup scale="7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zoomScaleNormal="100" workbookViewId="0">
      <selection activeCell="J81" sqref="J81"/>
    </sheetView>
  </sheetViews>
  <sheetFormatPr defaultRowHeight="15" x14ac:dyDescent="0.25"/>
  <cols>
    <col min="1" max="1" width="7.85546875" style="111" customWidth="1"/>
    <col min="2" max="2" width="8" style="111" customWidth="1"/>
    <col min="3" max="3" width="9.140625" style="111"/>
    <col min="4" max="4" width="13.5703125" style="112" customWidth="1"/>
    <col min="5" max="5" width="13.7109375" style="112" customWidth="1"/>
    <col min="6" max="7" width="9.140625" style="111"/>
    <col min="8" max="8" width="13" style="111" customWidth="1"/>
    <col min="9" max="9" width="9.140625" style="111"/>
    <col min="10" max="10" width="20.140625" style="111" customWidth="1"/>
    <col min="11" max="11" width="9.140625" style="111"/>
    <col min="12" max="12" width="9.85546875" style="111" customWidth="1"/>
    <col min="13" max="13" width="9.140625" style="91"/>
    <col min="14" max="16384" width="9.140625" style="78"/>
  </cols>
  <sheetData>
    <row r="1" spans="1:13" ht="18" x14ac:dyDescent="0.25">
      <c r="A1" s="255" t="s">
        <v>1761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7"/>
    </row>
    <row r="2" spans="1:13" ht="39.75" thickBot="1" x14ac:dyDescent="0.3">
      <c r="A2" s="109" t="s">
        <v>1</v>
      </c>
      <c r="B2" s="110" t="s">
        <v>2</v>
      </c>
      <c r="C2" s="110" t="s">
        <v>3</v>
      </c>
      <c r="D2" s="203" t="s">
        <v>1037</v>
      </c>
      <c r="E2" s="203" t="s">
        <v>647</v>
      </c>
      <c r="F2" s="110" t="s">
        <v>4</v>
      </c>
      <c r="G2" s="110" t="s">
        <v>5</v>
      </c>
      <c r="H2" s="110" t="s">
        <v>6</v>
      </c>
      <c r="I2" s="110" t="s">
        <v>7</v>
      </c>
      <c r="J2" s="109" t="s">
        <v>8</v>
      </c>
      <c r="K2" s="109" t="s">
        <v>9</v>
      </c>
      <c r="L2" s="109" t="s">
        <v>91</v>
      </c>
    </row>
    <row r="3" spans="1:13" ht="15.75" thickBot="1" x14ac:dyDescent="0.3">
      <c r="A3" s="214" t="s">
        <v>97</v>
      </c>
      <c r="B3" s="204" t="s">
        <v>1153</v>
      </c>
      <c r="C3" s="205" t="s">
        <v>1152</v>
      </c>
      <c r="D3" s="206" t="s">
        <v>1154</v>
      </c>
      <c r="E3" s="206" t="s">
        <v>1155</v>
      </c>
      <c r="F3" s="204" t="s">
        <v>148</v>
      </c>
      <c r="G3" s="204" t="s">
        <v>516</v>
      </c>
      <c r="H3" s="204" t="s">
        <v>255</v>
      </c>
      <c r="I3" s="204">
        <v>1</v>
      </c>
      <c r="J3" s="204" t="s">
        <v>991</v>
      </c>
      <c r="K3" s="209" t="s">
        <v>94</v>
      </c>
      <c r="L3" s="116">
        <f t="shared" ref="L3:L14" si="0">C3/3.1</f>
        <v>9.2496266427718049E-3</v>
      </c>
      <c r="M3" s="212">
        <f>K3+K4+K5+K6</f>
        <v>4</v>
      </c>
    </row>
    <row r="4" spans="1:13" s="91" customFormat="1" x14ac:dyDescent="0.25">
      <c r="A4" s="122" t="s">
        <v>135</v>
      </c>
      <c r="B4" s="204" t="s">
        <v>977</v>
      </c>
      <c r="C4" s="205" t="s">
        <v>1165</v>
      </c>
      <c r="D4" s="206" t="s">
        <v>531</v>
      </c>
      <c r="E4" s="206" t="s">
        <v>520</v>
      </c>
      <c r="F4" s="204" t="s">
        <v>97</v>
      </c>
      <c r="G4" s="204" t="s">
        <v>516</v>
      </c>
      <c r="H4" s="204" t="s">
        <v>255</v>
      </c>
      <c r="I4" s="204">
        <v>1</v>
      </c>
      <c r="J4" s="204" t="s">
        <v>932</v>
      </c>
      <c r="K4" s="209" t="s">
        <v>94</v>
      </c>
      <c r="L4" s="116">
        <f t="shared" si="0"/>
        <v>9.4575492831541208E-3</v>
      </c>
    </row>
    <row r="5" spans="1:13" s="91" customFormat="1" x14ac:dyDescent="0.25">
      <c r="A5" s="122" t="s">
        <v>112</v>
      </c>
      <c r="B5" s="204" t="s">
        <v>1184</v>
      </c>
      <c r="C5" s="205" t="s">
        <v>1183</v>
      </c>
      <c r="D5" s="206" t="s">
        <v>514</v>
      </c>
      <c r="E5" s="206" t="s">
        <v>515</v>
      </c>
      <c r="F5" s="204" t="s">
        <v>116</v>
      </c>
      <c r="G5" s="204" t="s">
        <v>516</v>
      </c>
      <c r="H5" s="204" t="s">
        <v>255</v>
      </c>
      <c r="I5" s="204">
        <v>1</v>
      </c>
      <c r="J5" s="204" t="s">
        <v>925</v>
      </c>
      <c r="K5" s="209" t="s">
        <v>94</v>
      </c>
      <c r="L5" s="116">
        <f t="shared" si="0"/>
        <v>9.6542712066905595E-3</v>
      </c>
    </row>
    <row r="6" spans="1:13" s="91" customFormat="1" x14ac:dyDescent="0.25">
      <c r="A6" s="122" t="s">
        <v>103</v>
      </c>
      <c r="B6" s="204" t="s">
        <v>1187</v>
      </c>
      <c r="C6" s="205" t="s">
        <v>1186</v>
      </c>
      <c r="D6" s="206" t="s">
        <v>1188</v>
      </c>
      <c r="E6" s="206" t="s">
        <v>1189</v>
      </c>
      <c r="F6" s="204" t="s">
        <v>156</v>
      </c>
      <c r="G6" s="204" t="s">
        <v>516</v>
      </c>
      <c r="H6" s="204" t="s">
        <v>255</v>
      </c>
      <c r="I6" s="204">
        <v>1</v>
      </c>
      <c r="J6" s="204" t="s">
        <v>1185</v>
      </c>
      <c r="K6" s="209" t="s">
        <v>94</v>
      </c>
      <c r="L6" s="116">
        <f t="shared" si="0"/>
        <v>9.7224089008363188E-3</v>
      </c>
    </row>
    <row r="7" spans="1:13" s="91" customFormat="1" x14ac:dyDescent="0.25">
      <c r="A7" s="122" t="s">
        <v>133</v>
      </c>
      <c r="B7" s="204" t="s">
        <v>989</v>
      </c>
      <c r="C7" s="205" t="s">
        <v>1160</v>
      </c>
      <c r="D7" s="206" t="s">
        <v>990</v>
      </c>
      <c r="E7" s="206" t="s">
        <v>570</v>
      </c>
      <c r="F7" s="204" t="s">
        <v>114</v>
      </c>
      <c r="G7" s="204" t="s">
        <v>516</v>
      </c>
      <c r="H7" s="204" t="s">
        <v>255</v>
      </c>
      <c r="I7" s="204">
        <v>1</v>
      </c>
      <c r="J7" s="204" t="s">
        <v>936</v>
      </c>
      <c r="K7" s="204" t="s">
        <v>96</v>
      </c>
      <c r="L7" s="116">
        <f t="shared" si="0"/>
        <v>9.4398148148148141E-3</v>
      </c>
    </row>
    <row r="8" spans="1:13" s="91" customFormat="1" x14ac:dyDescent="0.25">
      <c r="A8" s="122" t="s">
        <v>137</v>
      </c>
      <c r="B8" s="204" t="s">
        <v>1175</v>
      </c>
      <c r="C8" s="205" t="s">
        <v>1174</v>
      </c>
      <c r="D8" s="206" t="s">
        <v>1176</v>
      </c>
      <c r="E8" s="206" t="s">
        <v>1177</v>
      </c>
      <c r="F8" s="204" t="s">
        <v>142</v>
      </c>
      <c r="G8" s="204" t="s">
        <v>516</v>
      </c>
      <c r="H8" s="204" t="s">
        <v>255</v>
      </c>
      <c r="I8" s="204">
        <v>1</v>
      </c>
      <c r="J8" s="204" t="s">
        <v>945</v>
      </c>
      <c r="K8" s="204" t="s">
        <v>96</v>
      </c>
      <c r="L8" s="116">
        <f t="shared" si="0"/>
        <v>9.5803838112305841E-3</v>
      </c>
    </row>
    <row r="9" spans="1:13" s="91" customFormat="1" x14ac:dyDescent="0.25">
      <c r="A9" s="122" t="s">
        <v>105</v>
      </c>
      <c r="B9" s="204" t="s">
        <v>1215</v>
      </c>
      <c r="C9" s="205" t="s">
        <v>1214</v>
      </c>
      <c r="D9" s="206" t="s">
        <v>1072</v>
      </c>
      <c r="E9" s="206" t="s">
        <v>1216</v>
      </c>
      <c r="F9" s="204" t="s">
        <v>112</v>
      </c>
      <c r="G9" s="204" t="s">
        <v>516</v>
      </c>
      <c r="H9" s="204" t="s">
        <v>255</v>
      </c>
      <c r="I9" s="204">
        <v>1</v>
      </c>
      <c r="J9" s="204" t="s">
        <v>925</v>
      </c>
      <c r="K9" s="204" t="s">
        <v>96</v>
      </c>
      <c r="L9" s="116">
        <f t="shared" si="0"/>
        <v>1.0655577956989246E-2</v>
      </c>
    </row>
    <row r="10" spans="1:13" s="91" customFormat="1" x14ac:dyDescent="0.25">
      <c r="A10" s="122" t="s">
        <v>138</v>
      </c>
      <c r="B10" s="204" t="s">
        <v>1179</v>
      </c>
      <c r="C10" s="205" t="s">
        <v>1178</v>
      </c>
      <c r="D10" s="206" t="s">
        <v>1180</v>
      </c>
      <c r="E10" s="206" t="s">
        <v>1181</v>
      </c>
      <c r="F10" s="204" t="s">
        <v>108</v>
      </c>
      <c r="G10" s="204" t="s">
        <v>516</v>
      </c>
      <c r="H10" s="204" t="s">
        <v>255</v>
      </c>
      <c r="I10" s="204">
        <v>1</v>
      </c>
      <c r="J10" s="204" t="s">
        <v>928</v>
      </c>
      <c r="K10" s="204" t="s">
        <v>98</v>
      </c>
      <c r="L10" s="116">
        <f t="shared" si="0"/>
        <v>9.6509109916367974E-3</v>
      </c>
    </row>
    <row r="11" spans="1:13" s="91" customFormat="1" x14ac:dyDescent="0.25">
      <c r="A11" s="122" t="s">
        <v>154</v>
      </c>
      <c r="B11" s="204" t="s">
        <v>1231</v>
      </c>
      <c r="C11" s="205" t="s">
        <v>1230</v>
      </c>
      <c r="D11" s="206" t="s">
        <v>1232</v>
      </c>
      <c r="E11" s="206" t="s">
        <v>1233</v>
      </c>
      <c r="F11" s="204" t="s">
        <v>95</v>
      </c>
      <c r="G11" s="204" t="s">
        <v>516</v>
      </c>
      <c r="H11" s="204" t="s">
        <v>255</v>
      </c>
      <c r="I11" s="204">
        <v>1</v>
      </c>
      <c r="J11" s="204" t="s">
        <v>932</v>
      </c>
      <c r="K11" s="204" t="s">
        <v>100</v>
      </c>
      <c r="L11" s="116">
        <f t="shared" si="0"/>
        <v>1.1746639784946236E-2</v>
      </c>
    </row>
    <row r="12" spans="1:13" s="91" customFormat="1" x14ac:dyDescent="0.25">
      <c r="A12" s="122" t="s">
        <v>147</v>
      </c>
      <c r="B12" s="204" t="s">
        <v>1198</v>
      </c>
      <c r="C12" s="205" t="s">
        <v>1197</v>
      </c>
      <c r="D12" s="206" t="s">
        <v>1199</v>
      </c>
      <c r="E12" s="206" t="s">
        <v>1200</v>
      </c>
      <c r="F12" s="204" t="s">
        <v>133</v>
      </c>
      <c r="G12" s="204" t="s">
        <v>516</v>
      </c>
      <c r="H12" s="204" t="s">
        <v>255</v>
      </c>
      <c r="I12" s="204">
        <v>1</v>
      </c>
      <c r="J12" s="204" t="s">
        <v>928</v>
      </c>
      <c r="K12" s="204" t="s">
        <v>102</v>
      </c>
      <c r="L12" s="116">
        <f t="shared" si="0"/>
        <v>1.0205159796893666E-2</v>
      </c>
    </row>
    <row r="13" spans="1:13" s="91" customFormat="1" x14ac:dyDescent="0.25">
      <c r="A13" s="122" t="s">
        <v>155</v>
      </c>
      <c r="B13" s="204" t="s">
        <v>1235</v>
      </c>
      <c r="C13" s="205" t="s">
        <v>1234</v>
      </c>
      <c r="D13" s="206" t="s">
        <v>1236</v>
      </c>
      <c r="E13" s="206" t="s">
        <v>1237</v>
      </c>
      <c r="F13" s="204" t="s">
        <v>97</v>
      </c>
      <c r="G13" s="204" t="s">
        <v>516</v>
      </c>
      <c r="H13" s="204" t="s">
        <v>255</v>
      </c>
      <c r="I13" s="204">
        <v>1</v>
      </c>
      <c r="J13" s="204" t="s">
        <v>932</v>
      </c>
      <c r="K13" s="204" t="s">
        <v>102</v>
      </c>
      <c r="L13" s="116">
        <f t="shared" si="0"/>
        <v>1.1747685185185186E-2</v>
      </c>
    </row>
    <row r="14" spans="1:13" s="91" customFormat="1" x14ac:dyDescent="0.25">
      <c r="A14" s="122" t="s">
        <v>128</v>
      </c>
      <c r="B14" s="204" t="s">
        <v>111</v>
      </c>
      <c r="C14" s="205" t="s">
        <v>1221</v>
      </c>
      <c r="D14" s="206" t="s">
        <v>599</v>
      </c>
      <c r="E14" s="206" t="s">
        <v>1024</v>
      </c>
      <c r="F14" s="204" t="s">
        <v>135</v>
      </c>
      <c r="G14" s="204" t="s">
        <v>516</v>
      </c>
      <c r="H14" s="204" t="s">
        <v>255</v>
      </c>
      <c r="I14" s="204">
        <v>1</v>
      </c>
      <c r="J14" s="204" t="s">
        <v>928</v>
      </c>
      <c r="K14" s="204" t="s">
        <v>104</v>
      </c>
      <c r="L14" s="116">
        <f t="shared" si="0"/>
        <v>1.0829599761051373E-2</v>
      </c>
    </row>
    <row r="15" spans="1:13" s="91" customFormat="1" ht="15.75" thickBot="1" x14ac:dyDescent="0.3">
      <c r="A15" s="122"/>
      <c r="B15" s="204"/>
      <c r="C15" s="205"/>
      <c r="D15" s="206"/>
      <c r="E15" s="206"/>
      <c r="F15" s="204"/>
      <c r="G15" s="204"/>
      <c r="H15" s="204"/>
      <c r="I15" s="204"/>
      <c r="J15" s="204"/>
      <c r="K15" s="204"/>
      <c r="L15" s="116"/>
    </row>
    <row r="16" spans="1:13" s="91" customFormat="1" ht="15.75" thickBot="1" x14ac:dyDescent="0.3">
      <c r="A16" s="122" t="s">
        <v>148</v>
      </c>
      <c r="B16" s="204" t="s">
        <v>1203</v>
      </c>
      <c r="C16" s="205" t="s">
        <v>1202</v>
      </c>
      <c r="D16" s="206" t="s">
        <v>1204</v>
      </c>
      <c r="E16" s="206" t="s">
        <v>1205</v>
      </c>
      <c r="F16" s="204" t="s">
        <v>165</v>
      </c>
      <c r="G16" s="204" t="s">
        <v>516</v>
      </c>
      <c r="H16" s="204" t="s">
        <v>335</v>
      </c>
      <c r="I16" s="204">
        <v>1</v>
      </c>
      <c r="J16" s="204" t="s">
        <v>1201</v>
      </c>
      <c r="K16" s="209" t="s">
        <v>94</v>
      </c>
      <c r="L16" s="116">
        <f t="shared" ref="L16:L25" si="1">C16/3.1</f>
        <v>1.0209565412186381E-2</v>
      </c>
      <c r="M16" s="212">
        <f>K16+K17+K18+K19</f>
        <v>8</v>
      </c>
    </row>
    <row r="17" spans="1:13" s="91" customFormat="1" x14ac:dyDescent="0.25">
      <c r="A17" s="122" t="s">
        <v>129</v>
      </c>
      <c r="B17" s="204" t="s">
        <v>1191</v>
      </c>
      <c r="C17" s="205" t="s">
        <v>1190</v>
      </c>
      <c r="D17" s="206" t="s">
        <v>1192</v>
      </c>
      <c r="E17" s="206" t="s">
        <v>520</v>
      </c>
      <c r="F17" s="204" t="s">
        <v>99</v>
      </c>
      <c r="G17" s="204" t="s">
        <v>516</v>
      </c>
      <c r="H17" s="204" t="s">
        <v>335</v>
      </c>
      <c r="I17" s="204">
        <v>1</v>
      </c>
      <c r="J17" s="204" t="s">
        <v>932</v>
      </c>
      <c r="K17" s="209" t="s">
        <v>96</v>
      </c>
      <c r="L17" s="116">
        <f t="shared" si="1"/>
        <v>1.0131981780167262E-2</v>
      </c>
    </row>
    <row r="18" spans="1:13" s="91" customFormat="1" x14ac:dyDescent="0.25">
      <c r="A18" s="122" t="s">
        <v>152</v>
      </c>
      <c r="B18" s="204" t="s">
        <v>1223</v>
      </c>
      <c r="C18" s="205" t="s">
        <v>1222</v>
      </c>
      <c r="D18" s="206" t="s">
        <v>1224</v>
      </c>
      <c r="E18" s="206" t="s">
        <v>1225</v>
      </c>
      <c r="F18" s="204" t="s">
        <v>152</v>
      </c>
      <c r="G18" s="204" t="s">
        <v>516</v>
      </c>
      <c r="H18" s="204" t="s">
        <v>335</v>
      </c>
      <c r="I18" s="204">
        <v>1</v>
      </c>
      <c r="J18" s="204" t="s">
        <v>995</v>
      </c>
      <c r="K18" s="209" t="s">
        <v>96</v>
      </c>
      <c r="L18" s="116">
        <f t="shared" si="1"/>
        <v>1.117637395459976E-2</v>
      </c>
    </row>
    <row r="19" spans="1:13" s="91" customFormat="1" x14ac:dyDescent="0.25">
      <c r="A19" s="122" t="s">
        <v>108</v>
      </c>
      <c r="B19" s="204" t="s">
        <v>1162</v>
      </c>
      <c r="C19" s="205" t="s">
        <v>1161</v>
      </c>
      <c r="D19" s="206" t="s">
        <v>1163</v>
      </c>
      <c r="E19" s="206" t="s">
        <v>1164</v>
      </c>
      <c r="F19" s="204" t="s">
        <v>149</v>
      </c>
      <c r="G19" s="204" t="s">
        <v>516</v>
      </c>
      <c r="H19" s="204" t="s">
        <v>335</v>
      </c>
      <c r="I19" s="204">
        <v>1</v>
      </c>
      <c r="J19" s="204" t="s">
        <v>936</v>
      </c>
      <c r="K19" s="209" t="s">
        <v>98</v>
      </c>
      <c r="L19" s="116">
        <f t="shared" si="1"/>
        <v>9.4501568100358417E-3</v>
      </c>
    </row>
    <row r="20" spans="1:13" s="91" customFormat="1" x14ac:dyDescent="0.25">
      <c r="A20" s="122" t="s">
        <v>167</v>
      </c>
      <c r="B20" s="204" t="s">
        <v>1262</v>
      </c>
      <c r="C20" s="205" t="s">
        <v>1261</v>
      </c>
      <c r="D20" s="206" t="s">
        <v>1263</v>
      </c>
      <c r="E20" s="206" t="s">
        <v>1264</v>
      </c>
      <c r="F20" s="204" t="s">
        <v>145</v>
      </c>
      <c r="G20" s="204" t="s">
        <v>516</v>
      </c>
      <c r="H20" s="204" t="s">
        <v>335</v>
      </c>
      <c r="I20" s="204">
        <v>1</v>
      </c>
      <c r="J20" s="204" t="s">
        <v>978</v>
      </c>
      <c r="K20" s="204" t="s">
        <v>98</v>
      </c>
      <c r="L20" s="116">
        <f t="shared" si="1"/>
        <v>1.2999178614097969E-2</v>
      </c>
    </row>
    <row r="21" spans="1:13" s="91" customFormat="1" x14ac:dyDescent="0.25">
      <c r="A21" s="122" t="s">
        <v>144</v>
      </c>
      <c r="B21" s="204" t="s">
        <v>1194</v>
      </c>
      <c r="C21" s="205" t="s">
        <v>1193</v>
      </c>
      <c r="D21" s="206" t="s">
        <v>1195</v>
      </c>
      <c r="E21" s="206" t="s">
        <v>1196</v>
      </c>
      <c r="F21" s="204" t="s">
        <v>133</v>
      </c>
      <c r="G21" s="204" t="s">
        <v>516</v>
      </c>
      <c r="H21" s="204" t="s">
        <v>335</v>
      </c>
      <c r="I21" s="204">
        <v>1</v>
      </c>
      <c r="J21" s="204" t="s">
        <v>928</v>
      </c>
      <c r="K21" s="204" t="s">
        <v>100</v>
      </c>
      <c r="L21" s="116">
        <f t="shared" si="1"/>
        <v>1.0194519115890085E-2</v>
      </c>
    </row>
    <row r="22" spans="1:13" s="91" customFormat="1" x14ac:dyDescent="0.25">
      <c r="A22" s="122">
        <v>74</v>
      </c>
      <c r="B22" s="204" t="s">
        <v>1266</v>
      </c>
      <c r="C22" s="205" t="s">
        <v>1265</v>
      </c>
      <c r="D22" s="206" t="s">
        <v>822</v>
      </c>
      <c r="E22" s="206" t="s">
        <v>1267</v>
      </c>
      <c r="F22" s="204" t="s">
        <v>145</v>
      </c>
      <c r="G22" s="204" t="s">
        <v>516</v>
      </c>
      <c r="H22" s="204" t="s">
        <v>335</v>
      </c>
      <c r="I22" s="204">
        <v>1</v>
      </c>
      <c r="J22" s="204" t="s">
        <v>978</v>
      </c>
      <c r="K22" s="204" t="s">
        <v>100</v>
      </c>
      <c r="L22" s="116">
        <f t="shared" si="1"/>
        <v>1.2999327956989248E-2</v>
      </c>
    </row>
    <row r="23" spans="1:13" s="91" customFormat="1" x14ac:dyDescent="0.25">
      <c r="A23" s="122" t="s">
        <v>158</v>
      </c>
      <c r="B23" s="204" t="s">
        <v>1239</v>
      </c>
      <c r="C23" s="205" t="s">
        <v>1238</v>
      </c>
      <c r="D23" s="206" t="s">
        <v>1240</v>
      </c>
      <c r="E23" s="206" t="s">
        <v>1241</v>
      </c>
      <c r="F23" s="204" t="s">
        <v>99</v>
      </c>
      <c r="G23" s="204" t="s">
        <v>516</v>
      </c>
      <c r="H23" s="204" t="s">
        <v>335</v>
      </c>
      <c r="I23" s="204">
        <v>1</v>
      </c>
      <c r="J23" s="204" t="s">
        <v>932</v>
      </c>
      <c r="K23" s="204" t="s">
        <v>104</v>
      </c>
      <c r="L23" s="116">
        <f t="shared" si="1"/>
        <v>1.1965539127837514E-2</v>
      </c>
    </row>
    <row r="24" spans="1:13" s="91" customFormat="1" x14ac:dyDescent="0.25">
      <c r="A24" s="122" t="s">
        <v>159</v>
      </c>
      <c r="B24" s="204" t="s">
        <v>1243</v>
      </c>
      <c r="C24" s="205" t="s">
        <v>1242</v>
      </c>
      <c r="D24" s="206" t="s">
        <v>1244</v>
      </c>
      <c r="E24" s="206" t="s">
        <v>1245</v>
      </c>
      <c r="F24" s="204" t="s">
        <v>130</v>
      </c>
      <c r="G24" s="204" t="s">
        <v>516</v>
      </c>
      <c r="H24" s="204" t="s">
        <v>335</v>
      </c>
      <c r="I24" s="204">
        <v>1</v>
      </c>
      <c r="J24" s="204" t="s">
        <v>932</v>
      </c>
      <c r="K24" s="204" t="s">
        <v>106</v>
      </c>
      <c r="L24" s="116">
        <f t="shared" si="1"/>
        <v>1.1965651135005974E-2</v>
      </c>
    </row>
    <row r="25" spans="1:13" s="91" customFormat="1" x14ac:dyDescent="0.25">
      <c r="A25" s="122" t="s">
        <v>160</v>
      </c>
      <c r="B25" s="204" t="s">
        <v>1247</v>
      </c>
      <c r="C25" s="205" t="s">
        <v>1246</v>
      </c>
      <c r="D25" s="206" t="s">
        <v>1248</v>
      </c>
      <c r="E25" s="206" t="s">
        <v>1249</v>
      </c>
      <c r="F25" s="204" t="s">
        <v>95</v>
      </c>
      <c r="G25" s="204" t="s">
        <v>516</v>
      </c>
      <c r="H25" s="204" t="s">
        <v>335</v>
      </c>
      <c r="I25" s="204">
        <v>1</v>
      </c>
      <c r="J25" s="204" t="s">
        <v>932</v>
      </c>
      <c r="K25" s="204" t="s">
        <v>107</v>
      </c>
      <c r="L25" s="116">
        <f t="shared" si="1"/>
        <v>1.1978345280764635E-2</v>
      </c>
    </row>
    <row r="26" spans="1:13" s="91" customFormat="1" ht="15.75" thickBot="1" x14ac:dyDescent="0.3">
      <c r="A26" s="122"/>
      <c r="B26" s="204"/>
      <c r="C26" s="205"/>
      <c r="D26" s="206"/>
      <c r="E26" s="206"/>
      <c r="F26" s="204"/>
      <c r="G26" s="204"/>
      <c r="H26" s="204"/>
      <c r="I26" s="204"/>
      <c r="J26" s="204"/>
      <c r="K26" s="204"/>
      <c r="L26" s="116"/>
    </row>
    <row r="27" spans="1:13" s="91" customFormat="1" ht="15.75" thickBot="1" x14ac:dyDescent="0.3">
      <c r="A27" s="214" t="s">
        <v>107</v>
      </c>
      <c r="B27" s="204" t="s">
        <v>1148</v>
      </c>
      <c r="C27" s="205" t="s">
        <v>1147</v>
      </c>
      <c r="D27" s="206" t="s">
        <v>1149</v>
      </c>
      <c r="E27" s="206" t="s">
        <v>1150</v>
      </c>
      <c r="F27" s="204" t="s">
        <v>128</v>
      </c>
      <c r="G27" s="204" t="s">
        <v>516</v>
      </c>
      <c r="H27" s="204" t="s">
        <v>10</v>
      </c>
      <c r="I27" s="204">
        <v>1</v>
      </c>
      <c r="J27" s="204" t="s">
        <v>936</v>
      </c>
      <c r="K27" s="209" t="s">
        <v>94</v>
      </c>
      <c r="L27" s="116">
        <f t="shared" ref="L27:L39" si="2">C27/3.1</f>
        <v>8.5277777777777765E-3</v>
      </c>
      <c r="M27" s="212">
        <f>K27+K28+K29+K30</f>
        <v>4</v>
      </c>
    </row>
    <row r="28" spans="1:13" s="91" customFormat="1" x14ac:dyDescent="0.25">
      <c r="A28" s="122" t="s">
        <v>125</v>
      </c>
      <c r="B28" s="204" t="s">
        <v>955</v>
      </c>
      <c r="C28" s="205" t="s">
        <v>1151</v>
      </c>
      <c r="D28" s="206" t="s">
        <v>956</v>
      </c>
      <c r="E28" s="206" t="s">
        <v>957</v>
      </c>
      <c r="F28" s="204" t="s">
        <v>136</v>
      </c>
      <c r="G28" s="204" t="s">
        <v>516</v>
      </c>
      <c r="H28" s="204" t="s">
        <v>10</v>
      </c>
      <c r="I28" s="204">
        <v>1</v>
      </c>
      <c r="J28" s="204" t="s">
        <v>928</v>
      </c>
      <c r="K28" s="209" t="s">
        <v>94</v>
      </c>
      <c r="L28" s="116">
        <f t="shared" si="2"/>
        <v>9.0802718040621268E-3</v>
      </c>
    </row>
    <row r="29" spans="1:13" s="91" customFormat="1" x14ac:dyDescent="0.25">
      <c r="A29" s="122" t="s">
        <v>132</v>
      </c>
      <c r="B29" s="204" t="s">
        <v>1157</v>
      </c>
      <c r="C29" s="205" t="s">
        <v>1156</v>
      </c>
      <c r="D29" s="206" t="s">
        <v>1158</v>
      </c>
      <c r="E29" s="206" t="s">
        <v>1159</v>
      </c>
      <c r="F29" s="204" t="s">
        <v>121</v>
      </c>
      <c r="G29" s="204" t="s">
        <v>516</v>
      </c>
      <c r="H29" s="204" t="s">
        <v>10</v>
      </c>
      <c r="I29" s="204">
        <v>1</v>
      </c>
      <c r="J29" s="204" t="s">
        <v>978</v>
      </c>
      <c r="K29" s="209" t="s">
        <v>94</v>
      </c>
      <c r="L29" s="116">
        <f t="shared" si="2"/>
        <v>9.3878434886499398E-3</v>
      </c>
    </row>
    <row r="30" spans="1:13" s="91" customFormat="1" x14ac:dyDescent="0.25">
      <c r="A30" s="122" t="s">
        <v>116</v>
      </c>
      <c r="B30" s="204" t="s">
        <v>1171</v>
      </c>
      <c r="C30" s="205" t="s">
        <v>1170</v>
      </c>
      <c r="D30" s="206" t="s">
        <v>1172</v>
      </c>
      <c r="E30" s="206" t="s">
        <v>1173</v>
      </c>
      <c r="F30" s="204" t="s">
        <v>141</v>
      </c>
      <c r="G30" s="204" t="s">
        <v>516</v>
      </c>
      <c r="H30" s="204" t="s">
        <v>10</v>
      </c>
      <c r="I30" s="204">
        <v>1</v>
      </c>
      <c r="J30" s="204" t="s">
        <v>945</v>
      </c>
      <c r="K30" s="209" t="s">
        <v>94</v>
      </c>
      <c r="L30" s="116">
        <f t="shared" si="2"/>
        <v>9.5752688172043021E-3</v>
      </c>
    </row>
    <row r="31" spans="1:13" s="91" customFormat="1" x14ac:dyDescent="0.25">
      <c r="A31" s="122" t="s">
        <v>123</v>
      </c>
      <c r="B31" s="204" t="s">
        <v>997</v>
      </c>
      <c r="C31" s="205" t="s">
        <v>1182</v>
      </c>
      <c r="D31" s="206" t="s">
        <v>998</v>
      </c>
      <c r="E31" s="206" t="s">
        <v>999</v>
      </c>
      <c r="F31" s="204" t="s">
        <v>151</v>
      </c>
      <c r="G31" s="204" t="s">
        <v>516</v>
      </c>
      <c r="H31" s="204" t="s">
        <v>10</v>
      </c>
      <c r="I31" s="204">
        <v>1</v>
      </c>
      <c r="J31" s="204" t="s">
        <v>995</v>
      </c>
      <c r="K31" s="204" t="s">
        <v>94</v>
      </c>
      <c r="L31" s="116">
        <f t="shared" si="2"/>
        <v>9.6519190561529262E-3</v>
      </c>
    </row>
    <row r="32" spans="1:13" s="91" customFormat="1" x14ac:dyDescent="0.25">
      <c r="A32" s="122" t="s">
        <v>136</v>
      </c>
      <c r="B32" s="204" t="s">
        <v>1167</v>
      </c>
      <c r="C32" s="205" t="s">
        <v>1166</v>
      </c>
      <c r="D32" s="206" t="s">
        <v>1168</v>
      </c>
      <c r="E32" s="206" t="s">
        <v>1169</v>
      </c>
      <c r="F32" s="204" t="s">
        <v>135</v>
      </c>
      <c r="G32" s="204" t="s">
        <v>516</v>
      </c>
      <c r="H32" s="204" t="s">
        <v>10</v>
      </c>
      <c r="I32" s="204">
        <v>1</v>
      </c>
      <c r="J32" s="204" t="s">
        <v>928</v>
      </c>
      <c r="K32" s="204" t="s">
        <v>96</v>
      </c>
      <c r="L32" s="116">
        <f t="shared" si="2"/>
        <v>9.5697804659498186E-3</v>
      </c>
    </row>
    <row r="33" spans="1:13" s="91" customFormat="1" x14ac:dyDescent="0.25">
      <c r="A33" s="122" t="s">
        <v>150</v>
      </c>
      <c r="B33" s="204" t="s">
        <v>1218</v>
      </c>
      <c r="C33" s="205" t="s">
        <v>1217</v>
      </c>
      <c r="D33" s="206" t="s">
        <v>1219</v>
      </c>
      <c r="E33" s="206" t="s">
        <v>1220</v>
      </c>
      <c r="F33" s="204" t="s">
        <v>110</v>
      </c>
      <c r="G33" s="204" t="s">
        <v>516</v>
      </c>
      <c r="H33" s="204" t="s">
        <v>10</v>
      </c>
      <c r="I33" s="204">
        <v>1</v>
      </c>
      <c r="J33" s="204" t="s">
        <v>991</v>
      </c>
      <c r="K33" s="204" t="s">
        <v>96</v>
      </c>
      <c r="L33" s="116">
        <f t="shared" si="2"/>
        <v>1.0737231182795699E-2</v>
      </c>
    </row>
    <row r="34" spans="1:13" s="91" customFormat="1" x14ac:dyDescent="0.25">
      <c r="A34" s="122" t="s">
        <v>153</v>
      </c>
      <c r="B34" s="204" t="s">
        <v>1227</v>
      </c>
      <c r="C34" s="205" t="s">
        <v>1226</v>
      </c>
      <c r="D34" s="206" t="s">
        <v>1228</v>
      </c>
      <c r="E34" s="206" t="s">
        <v>1229</v>
      </c>
      <c r="F34" s="204" t="s">
        <v>145</v>
      </c>
      <c r="G34" s="204" t="s">
        <v>516</v>
      </c>
      <c r="H34" s="204" t="s">
        <v>10</v>
      </c>
      <c r="I34" s="204">
        <v>1</v>
      </c>
      <c r="J34" s="204" t="s">
        <v>978</v>
      </c>
      <c r="K34" s="204" t="s">
        <v>96</v>
      </c>
      <c r="L34" s="116">
        <f t="shared" si="2"/>
        <v>1.1225769115890084E-2</v>
      </c>
    </row>
    <row r="35" spans="1:13" s="91" customFormat="1" x14ac:dyDescent="0.25">
      <c r="A35" s="122" t="s">
        <v>131</v>
      </c>
      <c r="B35" s="204" t="s">
        <v>1207</v>
      </c>
      <c r="C35" s="205" t="s">
        <v>1206</v>
      </c>
      <c r="D35" s="206" t="s">
        <v>1208</v>
      </c>
      <c r="E35" s="206" t="s">
        <v>1209</v>
      </c>
      <c r="F35" s="204" t="s">
        <v>130</v>
      </c>
      <c r="G35" s="204" t="s">
        <v>516</v>
      </c>
      <c r="H35" s="204" t="s">
        <v>10</v>
      </c>
      <c r="I35" s="204">
        <v>1</v>
      </c>
      <c r="J35" s="204" t="s">
        <v>932</v>
      </c>
      <c r="K35" s="204" t="s">
        <v>98</v>
      </c>
      <c r="L35" s="116">
        <f t="shared" si="2"/>
        <v>1.0286215651135007E-2</v>
      </c>
    </row>
    <row r="36" spans="1:13" s="91" customFormat="1" x14ac:dyDescent="0.25">
      <c r="A36" s="122" t="s">
        <v>114</v>
      </c>
      <c r="B36" s="204" t="s">
        <v>1211</v>
      </c>
      <c r="C36" s="205" t="s">
        <v>1210</v>
      </c>
      <c r="D36" s="206" t="s">
        <v>1212</v>
      </c>
      <c r="E36" s="206" t="s">
        <v>1213</v>
      </c>
      <c r="F36" s="204" t="s">
        <v>150</v>
      </c>
      <c r="G36" s="204" t="s">
        <v>516</v>
      </c>
      <c r="H36" s="204" t="s">
        <v>10</v>
      </c>
      <c r="I36" s="204">
        <v>1</v>
      </c>
      <c r="J36" s="204" t="s">
        <v>936</v>
      </c>
      <c r="K36" s="204" t="s">
        <v>100</v>
      </c>
      <c r="L36" s="116">
        <f t="shared" si="2"/>
        <v>1.0604950716845876E-2</v>
      </c>
    </row>
    <row r="37" spans="1:13" s="91" customFormat="1" x14ac:dyDescent="0.25">
      <c r="A37" s="122" t="s">
        <v>162</v>
      </c>
      <c r="B37" s="204" t="s">
        <v>1251</v>
      </c>
      <c r="C37" s="205" t="s">
        <v>1250</v>
      </c>
      <c r="D37" s="206" t="s">
        <v>1252</v>
      </c>
      <c r="E37" s="206" t="s">
        <v>1253</v>
      </c>
      <c r="F37" s="204" t="s">
        <v>135</v>
      </c>
      <c r="G37" s="204" t="s">
        <v>516</v>
      </c>
      <c r="H37" s="204" t="s">
        <v>10</v>
      </c>
      <c r="I37" s="204">
        <v>1</v>
      </c>
      <c r="J37" s="204" t="s">
        <v>928</v>
      </c>
      <c r="K37" s="204" t="s">
        <v>106</v>
      </c>
      <c r="L37" s="116">
        <f t="shared" si="2"/>
        <v>1.2295400238948626E-2</v>
      </c>
    </row>
    <row r="38" spans="1:13" s="91" customFormat="1" x14ac:dyDescent="0.25">
      <c r="A38" s="122" t="s">
        <v>163</v>
      </c>
      <c r="B38" s="204" t="s">
        <v>1255</v>
      </c>
      <c r="C38" s="205" t="s">
        <v>1254</v>
      </c>
      <c r="D38" s="206" t="s">
        <v>1256</v>
      </c>
      <c r="E38" s="206" t="s">
        <v>1257</v>
      </c>
      <c r="F38" s="204" t="s">
        <v>95</v>
      </c>
      <c r="G38" s="204" t="s">
        <v>516</v>
      </c>
      <c r="H38" s="204" t="s">
        <v>10</v>
      </c>
      <c r="I38" s="204">
        <v>1</v>
      </c>
      <c r="J38" s="204" t="s">
        <v>932</v>
      </c>
      <c r="K38" s="204" t="s">
        <v>109</v>
      </c>
      <c r="L38" s="116">
        <f t="shared" si="2"/>
        <v>1.2708333333333332E-2</v>
      </c>
    </row>
    <row r="39" spans="1:13" s="91" customFormat="1" x14ac:dyDescent="0.25">
      <c r="A39" s="122" t="s">
        <v>164</v>
      </c>
      <c r="B39" s="204" t="s">
        <v>1259</v>
      </c>
      <c r="C39" s="205" t="s">
        <v>1258</v>
      </c>
      <c r="D39" s="206" t="s">
        <v>1260</v>
      </c>
      <c r="E39" s="206" t="s">
        <v>957</v>
      </c>
      <c r="F39" s="204" t="s">
        <v>130</v>
      </c>
      <c r="G39" s="204" t="s">
        <v>516</v>
      </c>
      <c r="H39" s="204" t="s">
        <v>10</v>
      </c>
      <c r="I39" s="204">
        <v>1</v>
      </c>
      <c r="J39" s="204" t="s">
        <v>932</v>
      </c>
      <c r="K39" s="204" t="s">
        <v>111</v>
      </c>
      <c r="L39" s="116">
        <f t="shared" si="2"/>
        <v>1.270949074074074E-2</v>
      </c>
    </row>
    <row r="40" spans="1:13" s="91" customFormat="1" x14ac:dyDescent="0.25">
      <c r="A40" s="122"/>
      <c r="B40" s="204"/>
      <c r="C40" s="205"/>
      <c r="D40" s="206"/>
      <c r="E40" s="206"/>
      <c r="F40" s="204"/>
      <c r="G40" s="204"/>
      <c r="H40" s="204"/>
      <c r="I40" s="204"/>
      <c r="J40" s="204"/>
      <c r="K40" s="204"/>
      <c r="L40" s="116"/>
    </row>
    <row r="41" spans="1:13" s="91" customFormat="1" ht="15.75" thickBot="1" x14ac:dyDescent="0.3">
      <c r="A41" s="122"/>
      <c r="B41" s="204"/>
      <c r="C41" s="205"/>
      <c r="D41" s="206"/>
      <c r="E41" s="206"/>
      <c r="F41" s="204"/>
      <c r="G41" s="204"/>
      <c r="H41" s="204"/>
      <c r="I41" s="204"/>
      <c r="J41" s="204"/>
      <c r="K41" s="204"/>
      <c r="L41" s="116"/>
    </row>
    <row r="42" spans="1:13" s="91" customFormat="1" ht="15.75" thickBot="1" x14ac:dyDescent="0.3">
      <c r="A42" s="122" t="s">
        <v>94</v>
      </c>
      <c r="B42" s="204" t="s">
        <v>1039</v>
      </c>
      <c r="C42" s="205" t="s">
        <v>1038</v>
      </c>
      <c r="D42" s="206" t="s">
        <v>1040</v>
      </c>
      <c r="E42" s="206" t="s">
        <v>1041</v>
      </c>
      <c r="F42" s="204" t="s">
        <v>151</v>
      </c>
      <c r="G42" s="204" t="s">
        <v>498</v>
      </c>
      <c r="H42" s="204" t="s">
        <v>255</v>
      </c>
      <c r="I42" s="204">
        <v>1</v>
      </c>
      <c r="J42" s="204" t="s">
        <v>678</v>
      </c>
      <c r="K42" s="210" t="s">
        <v>94</v>
      </c>
      <c r="L42" s="116">
        <f t="shared" ref="L42:L58" si="3">C42/3.1</f>
        <v>5.6048387096774184E-3</v>
      </c>
      <c r="M42" s="212">
        <f>K42+K43+K44+K45</f>
        <v>4</v>
      </c>
    </row>
    <row r="43" spans="1:13" s="91" customFormat="1" x14ac:dyDescent="0.25">
      <c r="A43" s="122" t="s">
        <v>113</v>
      </c>
      <c r="B43" s="204" t="s">
        <v>1063</v>
      </c>
      <c r="C43" s="205" t="s">
        <v>1062</v>
      </c>
      <c r="D43" s="206" t="s">
        <v>1064</v>
      </c>
      <c r="E43" s="206" t="s">
        <v>1065</v>
      </c>
      <c r="F43" s="204" t="s">
        <v>154</v>
      </c>
      <c r="G43" s="204" t="s">
        <v>498</v>
      </c>
      <c r="H43" s="204" t="s">
        <v>255</v>
      </c>
      <c r="I43" s="204">
        <v>1</v>
      </c>
      <c r="J43" s="204" t="s">
        <v>689</v>
      </c>
      <c r="K43" s="210" t="s">
        <v>94</v>
      </c>
      <c r="L43" s="116">
        <f t="shared" si="3"/>
        <v>8.7481705495818397E-3</v>
      </c>
    </row>
    <row r="44" spans="1:13" s="91" customFormat="1" x14ac:dyDescent="0.25">
      <c r="A44" s="122" t="s">
        <v>119</v>
      </c>
      <c r="B44" s="204" t="s">
        <v>1071</v>
      </c>
      <c r="C44" s="205" t="s">
        <v>1070</v>
      </c>
      <c r="D44" s="206" t="s">
        <v>1072</v>
      </c>
      <c r="E44" s="206" t="s">
        <v>834</v>
      </c>
      <c r="F44" s="204" t="s">
        <v>140</v>
      </c>
      <c r="G44" s="204" t="s">
        <v>498</v>
      </c>
      <c r="H44" s="204" t="s">
        <v>255</v>
      </c>
      <c r="I44" s="204">
        <v>1</v>
      </c>
      <c r="J44" s="204" t="s">
        <v>651</v>
      </c>
      <c r="K44" s="210" t="s">
        <v>94</v>
      </c>
      <c r="L44" s="116">
        <f t="shared" si="3"/>
        <v>8.9221176821983258E-3</v>
      </c>
    </row>
    <row r="45" spans="1:13" s="91" customFormat="1" x14ac:dyDescent="0.25">
      <c r="A45" s="122" t="s">
        <v>122</v>
      </c>
      <c r="B45" s="204" t="s">
        <v>1076</v>
      </c>
      <c r="C45" s="205" t="s">
        <v>1075</v>
      </c>
      <c r="D45" s="206" t="s">
        <v>1077</v>
      </c>
      <c r="E45" s="206" t="s">
        <v>1078</v>
      </c>
      <c r="F45" s="204" t="s">
        <v>95</v>
      </c>
      <c r="G45" s="204" t="s">
        <v>498</v>
      </c>
      <c r="H45" s="204" t="s">
        <v>255</v>
      </c>
      <c r="I45" s="204">
        <v>1</v>
      </c>
      <c r="J45" s="204" t="s">
        <v>669</v>
      </c>
      <c r="K45" s="210" t="s">
        <v>94</v>
      </c>
      <c r="L45" s="116">
        <f t="shared" si="3"/>
        <v>8.9554211469534024E-3</v>
      </c>
    </row>
    <row r="46" spans="1:13" s="91" customFormat="1" x14ac:dyDescent="0.25">
      <c r="A46" s="122" t="s">
        <v>95</v>
      </c>
      <c r="B46" s="204" t="s">
        <v>1088</v>
      </c>
      <c r="C46" s="205" t="s">
        <v>1087</v>
      </c>
      <c r="D46" s="206" t="s">
        <v>1089</v>
      </c>
      <c r="E46" s="206" t="s">
        <v>1090</v>
      </c>
      <c r="F46" s="204" t="s">
        <v>149</v>
      </c>
      <c r="G46" s="204" t="s">
        <v>498</v>
      </c>
      <c r="H46" s="204" t="s">
        <v>255</v>
      </c>
      <c r="I46" s="204">
        <v>1</v>
      </c>
      <c r="J46" s="204" t="s">
        <v>663</v>
      </c>
      <c r="K46" s="204" t="s">
        <v>94</v>
      </c>
      <c r="L46" s="116">
        <f t="shared" si="3"/>
        <v>9.2310334528076451E-3</v>
      </c>
    </row>
    <row r="47" spans="1:13" s="91" customFormat="1" x14ac:dyDescent="0.25">
      <c r="A47" s="122" t="s">
        <v>134</v>
      </c>
      <c r="B47" s="204" t="s">
        <v>824</v>
      </c>
      <c r="C47" s="205" t="s">
        <v>1091</v>
      </c>
      <c r="D47" s="206" t="s">
        <v>825</v>
      </c>
      <c r="E47" s="206" t="s">
        <v>826</v>
      </c>
      <c r="F47" s="204" t="s">
        <v>123</v>
      </c>
      <c r="G47" s="204" t="s">
        <v>498</v>
      </c>
      <c r="H47" s="204" t="s">
        <v>255</v>
      </c>
      <c r="I47" s="204">
        <v>1</v>
      </c>
      <c r="J47" s="204" t="s">
        <v>718</v>
      </c>
      <c r="K47" s="204" t="s">
        <v>94</v>
      </c>
      <c r="L47" s="116">
        <f t="shared" si="3"/>
        <v>9.4416069295101546E-3</v>
      </c>
    </row>
    <row r="48" spans="1:13" s="91" customFormat="1" x14ac:dyDescent="0.25">
      <c r="A48" s="122" t="s">
        <v>126</v>
      </c>
      <c r="B48" s="204" t="s">
        <v>919</v>
      </c>
      <c r="C48" s="205" t="s">
        <v>1122</v>
      </c>
      <c r="D48" s="206" t="s">
        <v>920</v>
      </c>
      <c r="E48" s="206" t="s">
        <v>921</v>
      </c>
      <c r="F48" s="204" t="s">
        <v>163</v>
      </c>
      <c r="G48" s="204" t="s">
        <v>498</v>
      </c>
      <c r="H48" s="204" t="s">
        <v>255</v>
      </c>
      <c r="I48" s="204">
        <v>1</v>
      </c>
      <c r="J48" s="204" t="s">
        <v>915</v>
      </c>
      <c r="K48" s="204" t="s">
        <v>94</v>
      </c>
      <c r="L48" s="116">
        <f t="shared" si="3"/>
        <v>1.0879144265232975E-2</v>
      </c>
    </row>
    <row r="49" spans="1:13" s="91" customFormat="1" x14ac:dyDescent="0.25">
      <c r="A49" s="122" t="s">
        <v>104</v>
      </c>
      <c r="B49" s="204" t="s">
        <v>1056</v>
      </c>
      <c r="C49" s="205" t="s">
        <v>1055</v>
      </c>
      <c r="D49" s="206" t="s">
        <v>729</v>
      </c>
      <c r="E49" s="206" t="s">
        <v>654</v>
      </c>
      <c r="F49" s="204" t="s">
        <v>135</v>
      </c>
      <c r="G49" s="204" t="s">
        <v>498</v>
      </c>
      <c r="H49" s="204" t="s">
        <v>255</v>
      </c>
      <c r="I49" s="204">
        <v>1</v>
      </c>
      <c r="J49" s="204" t="s">
        <v>648</v>
      </c>
      <c r="K49" s="204" t="s">
        <v>96</v>
      </c>
      <c r="L49" s="116">
        <f t="shared" si="3"/>
        <v>8.4169280167264039E-3</v>
      </c>
    </row>
    <row r="50" spans="1:13" s="91" customFormat="1" x14ac:dyDescent="0.25">
      <c r="A50" s="122" t="s">
        <v>127</v>
      </c>
      <c r="B50" s="204" t="s">
        <v>660</v>
      </c>
      <c r="C50" s="205" t="s">
        <v>1083</v>
      </c>
      <c r="D50" s="206" t="s">
        <v>661</v>
      </c>
      <c r="E50" s="206" t="s">
        <v>662</v>
      </c>
      <c r="F50" s="204" t="s">
        <v>147</v>
      </c>
      <c r="G50" s="204" t="s">
        <v>498</v>
      </c>
      <c r="H50" s="204" t="s">
        <v>255</v>
      </c>
      <c r="I50" s="204">
        <v>1</v>
      </c>
      <c r="J50" s="204" t="s">
        <v>658</v>
      </c>
      <c r="K50" s="204" t="s">
        <v>96</v>
      </c>
      <c r="L50" s="116">
        <f t="shared" si="3"/>
        <v>9.1185409199522095E-3</v>
      </c>
    </row>
    <row r="51" spans="1:13" s="91" customFormat="1" x14ac:dyDescent="0.25">
      <c r="A51" s="122" t="s">
        <v>140</v>
      </c>
      <c r="B51" s="204" t="s">
        <v>1093</v>
      </c>
      <c r="C51" s="205" t="s">
        <v>1092</v>
      </c>
      <c r="D51" s="206" t="s">
        <v>1094</v>
      </c>
      <c r="E51" s="206" t="s">
        <v>551</v>
      </c>
      <c r="F51" s="204" t="s">
        <v>118</v>
      </c>
      <c r="G51" s="204" t="s">
        <v>498</v>
      </c>
      <c r="H51" s="204" t="s">
        <v>255</v>
      </c>
      <c r="I51" s="204">
        <v>1</v>
      </c>
      <c r="J51" s="204" t="s">
        <v>666</v>
      </c>
      <c r="K51" s="204" t="s">
        <v>96</v>
      </c>
      <c r="L51" s="116">
        <f t="shared" si="3"/>
        <v>9.7976777180406212E-3</v>
      </c>
    </row>
    <row r="52" spans="1:13" s="91" customFormat="1" x14ac:dyDescent="0.25">
      <c r="A52" s="122" t="s">
        <v>143</v>
      </c>
      <c r="B52" s="204" t="s">
        <v>1101</v>
      </c>
      <c r="C52" s="205" t="s">
        <v>1100</v>
      </c>
      <c r="D52" s="206" t="s">
        <v>1102</v>
      </c>
      <c r="E52" s="206" t="s">
        <v>1103</v>
      </c>
      <c r="F52" s="204" t="s">
        <v>148</v>
      </c>
      <c r="G52" s="204" t="s">
        <v>498</v>
      </c>
      <c r="H52" s="204" t="s">
        <v>255</v>
      </c>
      <c r="I52" s="204">
        <v>1</v>
      </c>
      <c r="J52" s="204" t="s">
        <v>658</v>
      </c>
      <c r="K52" s="204" t="s">
        <v>98</v>
      </c>
      <c r="L52" s="116">
        <f t="shared" si="3"/>
        <v>9.8872087813620061E-3</v>
      </c>
    </row>
    <row r="53" spans="1:13" s="91" customFormat="1" x14ac:dyDescent="0.25">
      <c r="A53" s="122" t="s">
        <v>110</v>
      </c>
      <c r="B53" s="204" t="s">
        <v>1113</v>
      </c>
      <c r="C53" s="205" t="s">
        <v>1112</v>
      </c>
      <c r="D53" s="206" t="s">
        <v>1114</v>
      </c>
      <c r="E53" s="206" t="s">
        <v>1115</v>
      </c>
      <c r="F53" s="204" t="s">
        <v>156</v>
      </c>
      <c r="G53" s="204" t="s">
        <v>498</v>
      </c>
      <c r="H53" s="204" t="s">
        <v>255</v>
      </c>
      <c r="I53" s="204">
        <v>1</v>
      </c>
      <c r="J53" s="204" t="s">
        <v>689</v>
      </c>
      <c r="K53" s="204" t="s">
        <v>98</v>
      </c>
      <c r="L53" s="116">
        <f t="shared" si="3"/>
        <v>1.0194967144563917E-2</v>
      </c>
    </row>
    <row r="54" spans="1:13" s="91" customFormat="1" x14ac:dyDescent="0.25">
      <c r="A54" s="122" t="s">
        <v>141</v>
      </c>
      <c r="B54" s="204" t="s">
        <v>1096</v>
      </c>
      <c r="C54" s="205" t="s">
        <v>1095</v>
      </c>
      <c r="D54" s="206" t="s">
        <v>1097</v>
      </c>
      <c r="E54" s="206" t="s">
        <v>1098</v>
      </c>
      <c r="F54" s="204" t="s">
        <v>134</v>
      </c>
      <c r="G54" s="204" t="s">
        <v>498</v>
      </c>
      <c r="H54" s="204" t="s">
        <v>255</v>
      </c>
      <c r="I54" s="204">
        <v>1</v>
      </c>
      <c r="J54" s="204" t="s">
        <v>648</v>
      </c>
      <c r="K54" s="204" t="s">
        <v>102</v>
      </c>
      <c r="L54" s="116">
        <f t="shared" si="3"/>
        <v>9.8164575866188774E-3</v>
      </c>
    </row>
    <row r="55" spans="1:13" s="91" customFormat="1" x14ac:dyDescent="0.25">
      <c r="A55" s="122" t="s">
        <v>139</v>
      </c>
      <c r="B55" s="204" t="s">
        <v>1120</v>
      </c>
      <c r="C55" s="205" t="s">
        <v>1119</v>
      </c>
      <c r="D55" s="206" t="s">
        <v>1121</v>
      </c>
      <c r="E55" s="206" t="s">
        <v>592</v>
      </c>
      <c r="F55" s="204" t="s">
        <v>158</v>
      </c>
      <c r="G55" s="204" t="s">
        <v>498</v>
      </c>
      <c r="H55" s="204" t="s">
        <v>255</v>
      </c>
      <c r="I55" s="204">
        <v>1</v>
      </c>
      <c r="J55" s="204" t="s">
        <v>744</v>
      </c>
      <c r="K55" s="204" t="s">
        <v>102</v>
      </c>
      <c r="L55" s="116">
        <f t="shared" si="3"/>
        <v>1.0832997311827956E-2</v>
      </c>
    </row>
    <row r="56" spans="1:13" s="91" customFormat="1" x14ac:dyDescent="0.25">
      <c r="A56" s="122" t="s">
        <v>151</v>
      </c>
      <c r="B56" s="204" t="s">
        <v>133</v>
      </c>
      <c r="C56" s="205" t="s">
        <v>1123</v>
      </c>
      <c r="D56" s="206" t="s">
        <v>906</v>
      </c>
      <c r="E56" s="206" t="s">
        <v>907</v>
      </c>
      <c r="F56" s="204" t="s">
        <v>108</v>
      </c>
      <c r="G56" s="204" t="s">
        <v>498</v>
      </c>
      <c r="H56" s="204" t="s">
        <v>255</v>
      </c>
      <c r="I56" s="204">
        <v>1</v>
      </c>
      <c r="J56" s="204" t="s">
        <v>648</v>
      </c>
      <c r="K56" s="204" t="s">
        <v>104</v>
      </c>
      <c r="L56" s="116">
        <f t="shared" si="3"/>
        <v>1.0982153524492232E-2</v>
      </c>
    </row>
    <row r="57" spans="1:13" s="91" customFormat="1" x14ac:dyDescent="0.25">
      <c r="A57" s="122" t="s">
        <v>146</v>
      </c>
      <c r="B57" s="204" t="s">
        <v>1125</v>
      </c>
      <c r="C57" s="205" t="s">
        <v>1124</v>
      </c>
      <c r="D57" s="206" t="s">
        <v>790</v>
      </c>
      <c r="E57" s="206" t="s">
        <v>1126</v>
      </c>
      <c r="F57" s="204" t="s">
        <v>146</v>
      </c>
      <c r="G57" s="204" t="s">
        <v>498</v>
      </c>
      <c r="H57" s="204" t="s">
        <v>255</v>
      </c>
      <c r="I57" s="204">
        <v>1</v>
      </c>
      <c r="J57" s="204" t="s">
        <v>678</v>
      </c>
      <c r="K57" s="204" t="s">
        <v>104</v>
      </c>
      <c r="L57" s="116">
        <f t="shared" si="3"/>
        <v>1.120964008363202E-2</v>
      </c>
    </row>
    <row r="58" spans="1:13" s="91" customFormat="1" x14ac:dyDescent="0.25">
      <c r="A58" s="122">
        <v>75</v>
      </c>
      <c r="B58" s="204" t="s">
        <v>1144</v>
      </c>
      <c r="C58" s="205" t="s">
        <v>1143</v>
      </c>
      <c r="D58" s="206" t="s">
        <v>1145</v>
      </c>
      <c r="E58" s="206" t="s">
        <v>1146</v>
      </c>
      <c r="F58" s="204" t="s">
        <v>146</v>
      </c>
      <c r="G58" s="204" t="s">
        <v>498</v>
      </c>
      <c r="H58" s="204" t="s">
        <v>255</v>
      </c>
      <c r="I58" s="204">
        <v>1</v>
      </c>
      <c r="J58" s="204" t="s">
        <v>678</v>
      </c>
      <c r="K58" s="204" t="s">
        <v>107</v>
      </c>
      <c r="L58" s="116">
        <f t="shared" si="3"/>
        <v>1.512944295101553E-2</v>
      </c>
    </row>
    <row r="59" spans="1:13" s="91" customFormat="1" ht="15.75" thickBot="1" x14ac:dyDescent="0.3">
      <c r="A59" s="122"/>
      <c r="B59" s="204"/>
      <c r="C59" s="205"/>
      <c r="D59" s="206"/>
      <c r="E59" s="206"/>
      <c r="F59" s="204"/>
      <c r="G59" s="204"/>
      <c r="H59" s="204"/>
      <c r="I59" s="204"/>
      <c r="J59" s="204"/>
      <c r="K59" s="204"/>
      <c r="L59" s="116"/>
    </row>
    <row r="60" spans="1:13" s="91" customFormat="1" ht="15.75" thickBot="1" x14ac:dyDescent="0.3">
      <c r="A60" s="122" t="s">
        <v>96</v>
      </c>
      <c r="B60" s="204" t="s">
        <v>1043</v>
      </c>
      <c r="C60" s="205" t="s">
        <v>1042</v>
      </c>
      <c r="D60" s="206" t="s">
        <v>1044</v>
      </c>
      <c r="E60" s="206" t="s">
        <v>612</v>
      </c>
      <c r="F60" s="204" t="s">
        <v>108</v>
      </c>
      <c r="G60" s="204" t="s">
        <v>498</v>
      </c>
      <c r="H60" s="204" t="s">
        <v>335</v>
      </c>
      <c r="I60" s="204">
        <v>1</v>
      </c>
      <c r="J60" s="204" t="s">
        <v>648</v>
      </c>
      <c r="K60" s="210" t="s">
        <v>94</v>
      </c>
      <c r="L60" s="116">
        <f t="shared" ref="L60:L71" si="4">C60/3.1</f>
        <v>7.5173611111111101E-3</v>
      </c>
      <c r="M60" s="212">
        <f>K60+K61+K62+K63</f>
        <v>6</v>
      </c>
    </row>
    <row r="61" spans="1:13" s="91" customFormat="1" x14ac:dyDescent="0.25">
      <c r="A61" s="122" t="s">
        <v>102</v>
      </c>
      <c r="B61" s="204" t="s">
        <v>1053</v>
      </c>
      <c r="C61" s="205" t="s">
        <v>1052</v>
      </c>
      <c r="D61" s="206" t="s">
        <v>790</v>
      </c>
      <c r="E61" s="206" t="s">
        <v>1054</v>
      </c>
      <c r="F61" s="204" t="s">
        <v>147</v>
      </c>
      <c r="G61" s="204" t="s">
        <v>498</v>
      </c>
      <c r="H61" s="204" t="s">
        <v>335</v>
      </c>
      <c r="I61" s="204">
        <v>1</v>
      </c>
      <c r="J61" s="204" t="s">
        <v>658</v>
      </c>
      <c r="K61" s="210" t="s">
        <v>94</v>
      </c>
      <c r="L61" s="116">
        <f t="shared" si="4"/>
        <v>7.7337589605734761E-3</v>
      </c>
    </row>
    <row r="62" spans="1:13" s="91" customFormat="1" x14ac:dyDescent="0.25">
      <c r="A62" s="122" t="s">
        <v>100</v>
      </c>
      <c r="B62" s="204" t="s">
        <v>1049</v>
      </c>
      <c r="C62" s="205" t="s">
        <v>1048</v>
      </c>
      <c r="D62" s="206" t="s">
        <v>1050</v>
      </c>
      <c r="E62" s="206" t="s">
        <v>1051</v>
      </c>
      <c r="F62" s="204" t="s">
        <v>151</v>
      </c>
      <c r="G62" s="204" t="s">
        <v>498</v>
      </c>
      <c r="H62" s="204" t="s">
        <v>335</v>
      </c>
      <c r="I62" s="204">
        <v>1</v>
      </c>
      <c r="J62" s="204" t="s">
        <v>678</v>
      </c>
      <c r="K62" s="210" t="s">
        <v>96</v>
      </c>
      <c r="L62" s="116">
        <f t="shared" si="4"/>
        <v>7.6248506571087223E-3</v>
      </c>
    </row>
    <row r="63" spans="1:13" s="91" customFormat="1" x14ac:dyDescent="0.25">
      <c r="A63" s="122" t="s">
        <v>124</v>
      </c>
      <c r="B63" s="204" t="s">
        <v>1080</v>
      </c>
      <c r="C63" s="205" t="s">
        <v>1079</v>
      </c>
      <c r="D63" s="206" t="s">
        <v>1081</v>
      </c>
      <c r="E63" s="206" t="s">
        <v>1082</v>
      </c>
      <c r="F63" s="204" t="s">
        <v>142</v>
      </c>
      <c r="G63" s="204" t="s">
        <v>498</v>
      </c>
      <c r="H63" s="204" t="s">
        <v>335</v>
      </c>
      <c r="I63" s="204">
        <v>1</v>
      </c>
      <c r="J63" s="204" t="s">
        <v>651</v>
      </c>
      <c r="K63" s="210" t="s">
        <v>96</v>
      </c>
      <c r="L63" s="116">
        <f t="shared" si="4"/>
        <v>8.9799880525686972E-3</v>
      </c>
    </row>
    <row r="64" spans="1:13" s="91" customFormat="1" x14ac:dyDescent="0.25">
      <c r="A64" s="122" t="s">
        <v>145</v>
      </c>
      <c r="B64" s="204" t="s">
        <v>886</v>
      </c>
      <c r="C64" s="205" t="s">
        <v>1108</v>
      </c>
      <c r="D64" s="206" t="s">
        <v>887</v>
      </c>
      <c r="E64" s="206" t="s">
        <v>888</v>
      </c>
      <c r="F64" s="204" t="s">
        <v>154</v>
      </c>
      <c r="G64" s="204" t="s">
        <v>498</v>
      </c>
      <c r="H64" s="204" t="s">
        <v>335</v>
      </c>
      <c r="I64" s="204">
        <v>1</v>
      </c>
      <c r="J64" s="204" t="s">
        <v>689</v>
      </c>
      <c r="K64" s="204" t="s">
        <v>96</v>
      </c>
      <c r="L64" s="116">
        <f t="shared" si="4"/>
        <v>1.0014038231780166E-2</v>
      </c>
    </row>
    <row r="65" spans="1:13" s="91" customFormat="1" x14ac:dyDescent="0.25">
      <c r="A65" s="122" t="s">
        <v>121</v>
      </c>
      <c r="B65" s="204" t="s">
        <v>789</v>
      </c>
      <c r="C65" s="205" t="s">
        <v>1109</v>
      </c>
      <c r="D65" s="206" t="s">
        <v>790</v>
      </c>
      <c r="E65" s="206" t="s">
        <v>791</v>
      </c>
      <c r="F65" s="204" t="s">
        <v>149</v>
      </c>
      <c r="G65" s="204" t="s">
        <v>498</v>
      </c>
      <c r="H65" s="204" t="s">
        <v>335</v>
      </c>
      <c r="I65" s="204">
        <v>1</v>
      </c>
      <c r="J65" s="204" t="s">
        <v>663</v>
      </c>
      <c r="K65" s="204" t="s">
        <v>96</v>
      </c>
      <c r="L65" s="116">
        <f t="shared" si="4"/>
        <v>1.007814366786141E-2</v>
      </c>
    </row>
    <row r="66" spans="1:13" s="91" customFormat="1" x14ac:dyDescent="0.25">
      <c r="A66" s="122" t="s">
        <v>117</v>
      </c>
      <c r="B66" s="204" t="s">
        <v>812</v>
      </c>
      <c r="C66" s="205" t="s">
        <v>1069</v>
      </c>
      <c r="D66" s="206" t="s">
        <v>675</v>
      </c>
      <c r="E66" s="206" t="s">
        <v>813</v>
      </c>
      <c r="F66" s="204" t="s">
        <v>151</v>
      </c>
      <c r="G66" s="204" t="s">
        <v>498</v>
      </c>
      <c r="H66" s="204" t="s">
        <v>335</v>
      </c>
      <c r="I66" s="204">
        <v>1</v>
      </c>
      <c r="J66" s="204" t="s">
        <v>678</v>
      </c>
      <c r="K66" s="204" t="s">
        <v>98</v>
      </c>
      <c r="L66" s="116">
        <f t="shared" si="4"/>
        <v>8.8741786140979703E-3</v>
      </c>
    </row>
    <row r="67" spans="1:13" s="91" customFormat="1" x14ac:dyDescent="0.25">
      <c r="A67" s="122" t="s">
        <v>120</v>
      </c>
      <c r="B67" s="204" t="s">
        <v>1074</v>
      </c>
      <c r="C67" s="205" t="s">
        <v>1073</v>
      </c>
      <c r="D67" s="206" t="s">
        <v>600</v>
      </c>
      <c r="E67" s="206" t="s">
        <v>841</v>
      </c>
      <c r="F67" s="204" t="s">
        <v>160</v>
      </c>
      <c r="G67" s="204" t="s">
        <v>498</v>
      </c>
      <c r="H67" s="204" t="s">
        <v>335</v>
      </c>
      <c r="I67" s="204">
        <v>1</v>
      </c>
      <c r="J67" s="204" t="s">
        <v>744</v>
      </c>
      <c r="K67" s="204" t="s">
        <v>98</v>
      </c>
      <c r="L67" s="116">
        <f t="shared" si="4"/>
        <v>8.9515008960573475E-3</v>
      </c>
    </row>
    <row r="68" spans="1:13" s="91" customFormat="1" x14ac:dyDescent="0.25">
      <c r="A68" s="122" t="s">
        <v>165</v>
      </c>
      <c r="B68" s="204" t="s">
        <v>1140</v>
      </c>
      <c r="C68" s="205" t="s">
        <v>1139</v>
      </c>
      <c r="D68" s="206" t="s">
        <v>1141</v>
      </c>
      <c r="E68" s="206" t="s">
        <v>1142</v>
      </c>
      <c r="F68" s="204" t="s">
        <v>130</v>
      </c>
      <c r="G68" s="204" t="s">
        <v>498</v>
      </c>
      <c r="H68" s="204" t="s">
        <v>335</v>
      </c>
      <c r="I68" s="204">
        <v>1</v>
      </c>
      <c r="J68" s="204" t="s">
        <v>669</v>
      </c>
      <c r="K68" s="204" t="s">
        <v>98</v>
      </c>
      <c r="L68" s="116">
        <f t="shared" si="4"/>
        <v>1.2799133811230587E-2</v>
      </c>
    </row>
    <row r="69" spans="1:13" s="91" customFormat="1" x14ac:dyDescent="0.25">
      <c r="A69" s="122" t="s">
        <v>130</v>
      </c>
      <c r="B69" s="204" t="s">
        <v>898</v>
      </c>
      <c r="C69" s="205" t="s">
        <v>1086</v>
      </c>
      <c r="D69" s="206" t="s">
        <v>899</v>
      </c>
      <c r="E69" s="206" t="s">
        <v>841</v>
      </c>
      <c r="F69" s="204" t="s">
        <v>158</v>
      </c>
      <c r="G69" s="204" t="s">
        <v>498</v>
      </c>
      <c r="H69" s="204" t="s">
        <v>335</v>
      </c>
      <c r="I69" s="204">
        <v>1</v>
      </c>
      <c r="J69" s="204" t="s">
        <v>744</v>
      </c>
      <c r="K69" s="204" t="s">
        <v>100</v>
      </c>
      <c r="L69" s="116">
        <f t="shared" si="4"/>
        <v>9.1985887096774181E-3</v>
      </c>
    </row>
    <row r="70" spans="1:13" s="91" customFormat="1" x14ac:dyDescent="0.25">
      <c r="A70" s="122" t="s">
        <v>118</v>
      </c>
      <c r="B70" s="204" t="s">
        <v>1105</v>
      </c>
      <c r="C70" s="205" t="s">
        <v>1104</v>
      </c>
      <c r="D70" s="206" t="s">
        <v>1106</v>
      </c>
      <c r="E70" s="206" t="s">
        <v>1107</v>
      </c>
      <c r="F70" s="204" t="s">
        <v>126</v>
      </c>
      <c r="G70" s="204" t="s">
        <v>498</v>
      </c>
      <c r="H70" s="204" t="s">
        <v>335</v>
      </c>
      <c r="I70" s="204">
        <v>1</v>
      </c>
      <c r="J70" s="204" t="s">
        <v>678</v>
      </c>
      <c r="K70" s="204" t="s">
        <v>102</v>
      </c>
      <c r="L70" s="116">
        <f t="shared" si="4"/>
        <v>9.9959304062126643E-3</v>
      </c>
    </row>
    <row r="71" spans="1:13" s="91" customFormat="1" x14ac:dyDescent="0.25">
      <c r="A71" s="122" t="s">
        <v>157</v>
      </c>
      <c r="B71" s="204" t="s">
        <v>1132</v>
      </c>
      <c r="C71" s="205" t="s">
        <v>1131</v>
      </c>
      <c r="D71" s="206" t="s">
        <v>1133</v>
      </c>
      <c r="E71" s="206" t="s">
        <v>1134</v>
      </c>
      <c r="F71" s="204" t="s">
        <v>136</v>
      </c>
      <c r="G71" s="204" t="s">
        <v>498</v>
      </c>
      <c r="H71" s="204" t="s">
        <v>335</v>
      </c>
      <c r="I71" s="204">
        <v>1</v>
      </c>
      <c r="J71" s="204" t="s">
        <v>648</v>
      </c>
      <c r="K71" s="204" t="s">
        <v>106</v>
      </c>
      <c r="L71" s="116">
        <f t="shared" si="4"/>
        <v>1.1936790621266428E-2</v>
      </c>
    </row>
    <row r="72" spans="1:13" s="91" customFormat="1" ht="15.75" thickBot="1" x14ac:dyDescent="0.3">
      <c r="A72" s="122"/>
      <c r="B72" s="204"/>
      <c r="C72" s="205"/>
      <c r="D72" s="206"/>
      <c r="E72" s="206"/>
      <c r="F72" s="204"/>
      <c r="G72" s="204"/>
      <c r="H72" s="204"/>
      <c r="I72" s="204"/>
      <c r="J72" s="204"/>
      <c r="K72" s="204"/>
      <c r="L72" s="116"/>
    </row>
    <row r="73" spans="1:13" s="91" customFormat="1" ht="15.75" thickBot="1" x14ac:dyDescent="0.3">
      <c r="A73" s="122" t="s">
        <v>98</v>
      </c>
      <c r="B73" s="204" t="s">
        <v>1046</v>
      </c>
      <c r="C73" s="205" t="s">
        <v>1045</v>
      </c>
      <c r="D73" s="206" t="s">
        <v>627</v>
      </c>
      <c r="E73" s="206" t="s">
        <v>1047</v>
      </c>
      <c r="F73" s="204" t="s">
        <v>160</v>
      </c>
      <c r="G73" s="204" t="s">
        <v>498</v>
      </c>
      <c r="H73" s="204" t="s">
        <v>10</v>
      </c>
      <c r="I73" s="204">
        <v>1</v>
      </c>
      <c r="J73" s="204" t="s">
        <v>744</v>
      </c>
      <c r="K73" s="210" t="s">
        <v>94</v>
      </c>
      <c r="L73" s="116">
        <f t="shared" ref="L73:L83" si="5">C73/3.1</f>
        <v>7.6165994623655919E-3</v>
      </c>
      <c r="M73" s="212">
        <f>K73+K74+K75+K76</f>
        <v>5</v>
      </c>
    </row>
    <row r="74" spans="1:13" s="91" customFormat="1" x14ac:dyDescent="0.25">
      <c r="A74" s="122" t="s">
        <v>115</v>
      </c>
      <c r="B74" s="204" t="s">
        <v>1067</v>
      </c>
      <c r="C74" s="205" t="s">
        <v>1066</v>
      </c>
      <c r="D74" s="206" t="s">
        <v>1068</v>
      </c>
      <c r="E74" s="206" t="s">
        <v>879</v>
      </c>
      <c r="F74" s="204" t="s">
        <v>129</v>
      </c>
      <c r="G74" s="204" t="s">
        <v>498</v>
      </c>
      <c r="H74" s="204" t="s">
        <v>10</v>
      </c>
      <c r="I74" s="204">
        <v>1</v>
      </c>
      <c r="J74" s="204" t="s">
        <v>666</v>
      </c>
      <c r="K74" s="210" t="s">
        <v>94</v>
      </c>
      <c r="L74" s="116">
        <f t="shared" si="5"/>
        <v>8.8446460573476712E-3</v>
      </c>
    </row>
    <row r="75" spans="1:13" s="91" customFormat="1" x14ac:dyDescent="0.25">
      <c r="A75" s="122" t="s">
        <v>156</v>
      </c>
      <c r="B75" s="204" t="s">
        <v>1129</v>
      </c>
      <c r="C75" s="205" t="s">
        <v>1128</v>
      </c>
      <c r="D75" s="206" t="s">
        <v>1130</v>
      </c>
      <c r="E75" s="206" t="s">
        <v>643</v>
      </c>
      <c r="F75" s="204" t="s">
        <v>172</v>
      </c>
      <c r="G75" s="204" t="s">
        <v>498</v>
      </c>
      <c r="H75" s="204" t="s">
        <v>10</v>
      </c>
      <c r="I75" s="204">
        <v>1</v>
      </c>
      <c r="J75" s="204" t="s">
        <v>1127</v>
      </c>
      <c r="K75" s="210" t="s">
        <v>94</v>
      </c>
      <c r="L75" s="116">
        <f t="shared" si="5"/>
        <v>1.1906474014336917E-2</v>
      </c>
    </row>
    <row r="76" spans="1:13" s="91" customFormat="1" x14ac:dyDescent="0.25">
      <c r="A76" s="122" t="s">
        <v>109</v>
      </c>
      <c r="B76" s="204" t="s">
        <v>1060</v>
      </c>
      <c r="C76" s="205" t="s">
        <v>1059</v>
      </c>
      <c r="D76" s="206" t="s">
        <v>609</v>
      </c>
      <c r="E76" s="206" t="s">
        <v>610</v>
      </c>
      <c r="F76" s="204" t="s">
        <v>160</v>
      </c>
      <c r="G76" s="204" t="s">
        <v>498</v>
      </c>
      <c r="H76" s="204" t="s">
        <v>10</v>
      </c>
      <c r="I76" s="204">
        <v>1</v>
      </c>
      <c r="J76" s="204" t="s">
        <v>744</v>
      </c>
      <c r="K76" s="210" t="s">
        <v>96</v>
      </c>
      <c r="L76" s="116">
        <f t="shared" si="5"/>
        <v>8.6296669653524484E-3</v>
      </c>
    </row>
    <row r="77" spans="1:13" s="91" customFormat="1" x14ac:dyDescent="0.25">
      <c r="A77" s="122" t="s">
        <v>99</v>
      </c>
      <c r="B77" s="204" t="s">
        <v>1085</v>
      </c>
      <c r="C77" s="205" t="s">
        <v>1084</v>
      </c>
      <c r="D77" s="206" t="s">
        <v>611</v>
      </c>
      <c r="E77" s="206" t="s">
        <v>612</v>
      </c>
      <c r="F77" s="204" t="s">
        <v>97</v>
      </c>
      <c r="G77" s="204" t="s">
        <v>498</v>
      </c>
      <c r="H77" s="204" t="s">
        <v>10</v>
      </c>
      <c r="I77" s="204">
        <v>1</v>
      </c>
      <c r="J77" s="204" t="s">
        <v>669</v>
      </c>
      <c r="K77" s="204" t="s">
        <v>96</v>
      </c>
      <c r="L77" s="116">
        <f t="shared" si="5"/>
        <v>9.1216397849462356E-3</v>
      </c>
    </row>
    <row r="78" spans="1:13" s="91" customFormat="1" x14ac:dyDescent="0.25">
      <c r="A78" s="122" t="s">
        <v>106</v>
      </c>
      <c r="B78" s="204" t="s">
        <v>1058</v>
      </c>
      <c r="C78" s="205" t="s">
        <v>1057</v>
      </c>
      <c r="D78" s="206" t="s">
        <v>609</v>
      </c>
      <c r="E78" s="206" t="s">
        <v>592</v>
      </c>
      <c r="F78" s="204" t="s">
        <v>135</v>
      </c>
      <c r="G78" s="204" t="s">
        <v>498</v>
      </c>
      <c r="H78" s="204" t="s">
        <v>10</v>
      </c>
      <c r="I78" s="204">
        <v>1</v>
      </c>
      <c r="J78" s="204" t="s">
        <v>648</v>
      </c>
      <c r="K78" s="204" t="s">
        <v>98</v>
      </c>
      <c r="L78" s="116">
        <f t="shared" si="5"/>
        <v>8.4295101553166062E-3</v>
      </c>
    </row>
    <row r="79" spans="1:13" s="91" customFormat="1" x14ac:dyDescent="0.25">
      <c r="A79" s="122" t="s">
        <v>111</v>
      </c>
      <c r="B79" s="204" t="s">
        <v>873</v>
      </c>
      <c r="C79" s="205" t="s">
        <v>1061</v>
      </c>
      <c r="D79" s="206" t="s">
        <v>874</v>
      </c>
      <c r="E79" s="206" t="s">
        <v>875</v>
      </c>
      <c r="F79" s="204" t="s">
        <v>108</v>
      </c>
      <c r="G79" s="204" t="s">
        <v>498</v>
      </c>
      <c r="H79" s="204" t="s">
        <v>10</v>
      </c>
      <c r="I79" s="204">
        <v>1</v>
      </c>
      <c r="J79" s="204" t="s">
        <v>648</v>
      </c>
      <c r="K79" s="204" t="s">
        <v>100</v>
      </c>
      <c r="L79" s="116">
        <f t="shared" si="5"/>
        <v>8.6822729988052568E-3</v>
      </c>
    </row>
    <row r="80" spans="1:13" s="91" customFormat="1" x14ac:dyDescent="0.25">
      <c r="A80" s="122" t="s">
        <v>142</v>
      </c>
      <c r="B80" s="204" t="s">
        <v>828</v>
      </c>
      <c r="C80" s="205" t="s">
        <v>1099</v>
      </c>
      <c r="D80" s="206" t="s">
        <v>613</v>
      </c>
      <c r="E80" s="206" t="s">
        <v>614</v>
      </c>
      <c r="F80" s="204" t="s">
        <v>151</v>
      </c>
      <c r="G80" s="204" t="s">
        <v>498</v>
      </c>
      <c r="H80" s="204" t="s">
        <v>10</v>
      </c>
      <c r="I80" s="204">
        <v>1</v>
      </c>
      <c r="J80" s="204" t="s">
        <v>678</v>
      </c>
      <c r="K80" s="204" t="s">
        <v>100</v>
      </c>
      <c r="L80" s="116">
        <f t="shared" si="5"/>
        <v>9.825156810035842E-3</v>
      </c>
    </row>
    <row r="81" spans="1:12" s="91" customFormat="1" x14ac:dyDescent="0.25">
      <c r="A81" s="122" t="s">
        <v>101</v>
      </c>
      <c r="B81" s="204" t="s">
        <v>1111</v>
      </c>
      <c r="C81" s="205" t="s">
        <v>1110</v>
      </c>
      <c r="D81" s="206" t="s">
        <v>571</v>
      </c>
      <c r="E81" s="206" t="s">
        <v>572</v>
      </c>
      <c r="F81" s="204" t="s">
        <v>148</v>
      </c>
      <c r="G81" s="204" t="s">
        <v>498</v>
      </c>
      <c r="H81" s="204" t="s">
        <v>10</v>
      </c>
      <c r="I81" s="204">
        <v>1</v>
      </c>
      <c r="J81" s="204" t="s">
        <v>658</v>
      </c>
      <c r="K81" s="204" t="s">
        <v>100</v>
      </c>
      <c r="L81" s="116">
        <f t="shared" si="5"/>
        <v>1.0098192951015533E-2</v>
      </c>
    </row>
    <row r="82" spans="1:12" s="91" customFormat="1" x14ac:dyDescent="0.25">
      <c r="A82" s="122" t="s">
        <v>149</v>
      </c>
      <c r="B82" s="204" t="s">
        <v>1117</v>
      </c>
      <c r="C82" s="205" t="s">
        <v>1116</v>
      </c>
      <c r="D82" s="206" t="s">
        <v>1118</v>
      </c>
      <c r="E82" s="206" t="s">
        <v>592</v>
      </c>
      <c r="F82" s="204" t="s">
        <v>154</v>
      </c>
      <c r="G82" s="204" t="s">
        <v>498</v>
      </c>
      <c r="H82" s="204" t="s">
        <v>10</v>
      </c>
      <c r="I82" s="204">
        <v>1</v>
      </c>
      <c r="J82" s="204" t="s">
        <v>689</v>
      </c>
      <c r="K82" s="204" t="s">
        <v>100</v>
      </c>
      <c r="L82" s="116">
        <f t="shared" si="5"/>
        <v>1.0451874253285545E-2</v>
      </c>
    </row>
    <row r="83" spans="1:12" s="91" customFormat="1" x14ac:dyDescent="0.25">
      <c r="A83" s="122" t="s">
        <v>161</v>
      </c>
      <c r="B83" s="204" t="s">
        <v>1136</v>
      </c>
      <c r="C83" s="205" t="s">
        <v>1135</v>
      </c>
      <c r="D83" s="206" t="s">
        <v>1137</v>
      </c>
      <c r="E83" s="206" t="s">
        <v>1138</v>
      </c>
      <c r="F83" s="204" t="s">
        <v>146</v>
      </c>
      <c r="G83" s="204" t="s">
        <v>498</v>
      </c>
      <c r="H83" s="204" t="s">
        <v>10</v>
      </c>
      <c r="I83" s="204">
        <v>1</v>
      </c>
      <c r="J83" s="204" t="s">
        <v>678</v>
      </c>
      <c r="K83" s="204" t="s">
        <v>106</v>
      </c>
      <c r="L83" s="116">
        <f t="shared" si="5"/>
        <v>1.2065150836320192E-2</v>
      </c>
    </row>
  </sheetData>
  <sortState ref="A3:L99">
    <sortCondition ref="G3:G99"/>
    <sortCondition ref="H3:H99"/>
    <sortCondition ref="K3:K99"/>
    <sortCondition ref="A3:A99"/>
  </sortState>
  <mergeCells count="1">
    <mergeCell ref="A1:L1"/>
  </mergeCells>
  <pageMargins left="0.7" right="0.7" top="0.75" bottom="0.75" header="0.3" footer="0.3"/>
  <pageSetup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zoomScaleNormal="100" workbookViewId="0">
      <selection activeCell="A26" sqref="A26"/>
    </sheetView>
  </sheetViews>
  <sheetFormatPr defaultRowHeight="24.95" customHeight="1" x14ac:dyDescent="0.25"/>
  <cols>
    <col min="1" max="1" width="16" style="71" customWidth="1"/>
    <col min="2" max="2" width="12.7109375" style="71" customWidth="1"/>
    <col min="3" max="3" width="6.42578125" style="61" customWidth="1"/>
    <col min="4" max="4" width="10.140625" style="180" customWidth="1"/>
    <col min="5" max="5" width="18.140625" style="180" customWidth="1"/>
    <col min="6" max="6" width="6.85546875" style="180" customWidth="1"/>
    <col min="7" max="7" width="6.42578125" style="155" customWidth="1"/>
    <col min="8" max="8" width="5.85546875" style="60" customWidth="1"/>
    <col min="9" max="9" width="6.28515625" style="60" customWidth="1"/>
    <col min="10" max="10" width="9.28515625" style="60" customWidth="1"/>
    <col min="11" max="11" width="9.140625" style="60" customWidth="1"/>
    <col min="12" max="12" width="8.85546875" style="60" customWidth="1"/>
    <col min="13" max="13" width="7.5703125" style="60" customWidth="1"/>
    <col min="14" max="14" width="8" style="60" customWidth="1"/>
    <col min="15" max="15" width="10.28515625" style="60" customWidth="1"/>
    <col min="16" max="16" width="10.140625" style="60" customWidth="1"/>
    <col min="17" max="17" width="10" style="60" customWidth="1"/>
    <col min="18" max="18" width="9.140625" style="60" customWidth="1"/>
    <col min="19" max="19" width="12.28515625" style="60" customWidth="1"/>
    <col min="20" max="20" width="5.7109375" style="60" customWidth="1"/>
    <col min="21" max="21" width="3.85546875" style="60" customWidth="1"/>
    <col min="22" max="23" width="9.140625" style="60" customWidth="1"/>
    <col min="24" max="24" width="15.140625" style="60" customWidth="1"/>
    <col min="25" max="26" width="9.140625" style="60" customWidth="1"/>
    <col min="27" max="28" width="9.140625" style="61" customWidth="1"/>
    <col min="29" max="29" width="3" style="61" customWidth="1"/>
    <col min="30" max="30" width="9.140625" style="61" customWidth="1"/>
    <col min="31" max="31" width="9.140625" style="60" customWidth="1"/>
    <col min="32" max="32" width="9.140625" style="60"/>
    <col min="33" max="34" width="9.140625" style="45"/>
    <col min="35" max="36" width="9.140625" style="61"/>
    <col min="37" max="16384" width="9.140625" style="60"/>
  </cols>
  <sheetData>
    <row r="1" spans="1:36" ht="24.95" customHeight="1" x14ac:dyDescent="0.2">
      <c r="A1" s="58"/>
      <c r="B1" s="58"/>
      <c r="C1" s="58"/>
      <c r="D1" s="58"/>
      <c r="E1" s="58"/>
      <c r="F1" s="258" t="s">
        <v>46</v>
      </c>
      <c r="G1" s="258"/>
      <c r="H1" s="258" t="s">
        <v>47</v>
      </c>
      <c r="I1" s="258"/>
      <c r="J1" s="259" t="s">
        <v>48</v>
      </c>
      <c r="K1" s="259" t="s">
        <v>49</v>
      </c>
      <c r="L1" s="58"/>
      <c r="M1" s="57" t="s">
        <v>46</v>
      </c>
      <c r="N1" s="57" t="s">
        <v>47</v>
      </c>
      <c r="O1" s="58"/>
      <c r="P1" s="58"/>
      <c r="Q1" s="58"/>
    </row>
    <row r="2" spans="1:36" s="44" customFormat="1" ht="28.5" customHeight="1" thickBot="1" x14ac:dyDescent="0.3">
      <c r="A2" s="58" t="s">
        <v>322</v>
      </c>
      <c r="B2" s="58" t="s">
        <v>323</v>
      </c>
      <c r="C2" s="58" t="s">
        <v>4</v>
      </c>
      <c r="D2" s="58" t="s">
        <v>5</v>
      </c>
      <c r="E2" s="58" t="s">
        <v>6</v>
      </c>
      <c r="F2" s="151" t="s">
        <v>50</v>
      </c>
      <c r="G2" s="151" t="s">
        <v>51</v>
      </c>
      <c r="H2" s="151" t="s">
        <v>50</v>
      </c>
      <c r="I2" s="151" t="s">
        <v>51</v>
      </c>
      <c r="J2" s="260"/>
      <c r="K2" s="260"/>
      <c r="L2" s="152" t="s">
        <v>8</v>
      </c>
      <c r="M2" s="57" t="s">
        <v>250</v>
      </c>
      <c r="N2" s="57" t="s">
        <v>250</v>
      </c>
      <c r="O2" s="152" t="s">
        <v>52</v>
      </c>
      <c r="P2" s="153" t="s">
        <v>53</v>
      </c>
      <c r="Q2" s="153" t="s">
        <v>54</v>
      </c>
      <c r="AA2" s="154" t="s">
        <v>495</v>
      </c>
      <c r="AB2" s="61"/>
      <c r="AC2" s="61"/>
      <c r="AD2" s="61"/>
      <c r="AE2" s="64"/>
      <c r="AI2" s="155"/>
      <c r="AJ2" s="155"/>
    </row>
    <row r="3" spans="1:36" s="66" customFormat="1" ht="21.95" customHeight="1" x14ac:dyDescent="0.25">
      <c r="A3" s="244" t="s">
        <v>496</v>
      </c>
      <c r="B3" s="244" t="s">
        <v>497</v>
      </c>
      <c r="C3" s="245" t="s">
        <v>140</v>
      </c>
      <c r="D3" s="246" t="s">
        <v>498</v>
      </c>
      <c r="E3" s="246" t="s">
        <v>255</v>
      </c>
      <c r="F3" s="125">
        <v>5</v>
      </c>
      <c r="G3" s="126">
        <v>3</v>
      </c>
      <c r="H3" s="157">
        <v>18</v>
      </c>
      <c r="I3" s="158">
        <v>2</v>
      </c>
      <c r="J3" s="159">
        <f t="shared" ref="J3:J24" si="0">(F3*12)+G3</f>
        <v>63</v>
      </c>
      <c r="K3" s="159">
        <f t="shared" ref="K3:K24" si="1">(H3*12)+I3</f>
        <v>218</v>
      </c>
      <c r="L3" s="160"/>
      <c r="M3" s="161">
        <v>83</v>
      </c>
      <c r="N3" s="162">
        <v>311</v>
      </c>
      <c r="O3" s="163">
        <f t="shared" ref="O3:O24" si="2">(J3/M3)*1000</f>
        <v>759.03614457831327</v>
      </c>
      <c r="P3" s="163">
        <f t="shared" ref="P3:P24" si="3">(K3/N3)*1000</f>
        <v>700.96463022508033</v>
      </c>
      <c r="Q3" s="163">
        <f t="shared" ref="Q3:Q24" si="4">O3+P3</f>
        <v>1460.0007748033936</v>
      </c>
      <c r="R3" s="164"/>
      <c r="S3" s="165"/>
      <c r="T3" s="60"/>
      <c r="U3" s="60"/>
      <c r="V3" s="261" t="s">
        <v>499</v>
      </c>
      <c r="W3" s="262"/>
      <c r="X3" s="263"/>
      <c r="AA3" s="166" t="s">
        <v>500</v>
      </c>
      <c r="AB3" s="161">
        <v>92</v>
      </c>
      <c r="AC3" s="61"/>
      <c r="AD3" s="166" t="s">
        <v>501</v>
      </c>
      <c r="AE3" s="161">
        <v>79</v>
      </c>
      <c r="AI3" s="61"/>
      <c r="AJ3" s="61"/>
    </row>
    <row r="4" spans="1:36" s="66" customFormat="1" ht="21.95" customHeight="1" thickBot="1" x14ac:dyDescent="0.3">
      <c r="A4" s="244" t="s">
        <v>502</v>
      </c>
      <c r="B4" s="244" t="s">
        <v>503</v>
      </c>
      <c r="C4" s="245" t="s">
        <v>105</v>
      </c>
      <c r="D4" s="246" t="s">
        <v>498</v>
      </c>
      <c r="E4" s="246" t="s">
        <v>255</v>
      </c>
      <c r="F4" s="125">
        <v>4</v>
      </c>
      <c r="G4" s="126">
        <v>0</v>
      </c>
      <c r="H4" s="157">
        <v>14</v>
      </c>
      <c r="I4" s="158">
        <v>7</v>
      </c>
      <c r="J4" s="159">
        <f t="shared" si="0"/>
        <v>48</v>
      </c>
      <c r="K4" s="159">
        <f t="shared" si="1"/>
        <v>175</v>
      </c>
      <c r="L4" s="160"/>
      <c r="M4" s="161">
        <v>69</v>
      </c>
      <c r="N4" s="162">
        <v>252</v>
      </c>
      <c r="O4" s="163">
        <f t="shared" si="2"/>
        <v>695.6521739130435</v>
      </c>
      <c r="P4" s="163">
        <f t="shared" si="3"/>
        <v>694.44444444444446</v>
      </c>
      <c r="Q4" s="163">
        <f t="shared" si="4"/>
        <v>1390.0966183574878</v>
      </c>
      <c r="R4" s="67">
        <f>Q3+Q4</f>
        <v>2850.0973931608814</v>
      </c>
      <c r="S4" s="65">
        <v>5</v>
      </c>
      <c r="T4" s="60"/>
      <c r="U4" s="60"/>
      <c r="V4" s="167" t="s">
        <v>55</v>
      </c>
      <c r="W4" s="168" t="s">
        <v>56</v>
      </c>
      <c r="X4" s="169" t="s">
        <v>6</v>
      </c>
      <c r="AA4" s="166" t="s">
        <v>504</v>
      </c>
      <c r="AB4" s="161">
        <v>88</v>
      </c>
      <c r="AC4" s="61"/>
      <c r="AD4" s="166" t="s">
        <v>505</v>
      </c>
      <c r="AE4" s="161">
        <v>75</v>
      </c>
      <c r="AI4" s="61"/>
      <c r="AJ4" s="61"/>
    </row>
    <row r="5" spans="1:36" s="66" customFormat="1" ht="21.95" customHeight="1" x14ac:dyDescent="0.25">
      <c r="A5" s="244" t="s">
        <v>506</v>
      </c>
      <c r="B5" s="244" t="s">
        <v>507</v>
      </c>
      <c r="C5" s="245" t="s">
        <v>140</v>
      </c>
      <c r="D5" s="246" t="s">
        <v>498</v>
      </c>
      <c r="E5" s="246" t="s">
        <v>255</v>
      </c>
      <c r="F5" s="125">
        <v>5</v>
      </c>
      <c r="G5" s="126">
        <v>0</v>
      </c>
      <c r="H5" s="157">
        <v>16</v>
      </c>
      <c r="I5" s="158">
        <v>8</v>
      </c>
      <c r="J5" s="159">
        <f t="shared" si="0"/>
        <v>60</v>
      </c>
      <c r="K5" s="159">
        <f t="shared" si="1"/>
        <v>200</v>
      </c>
      <c r="L5" s="160"/>
      <c r="M5" s="161">
        <v>83</v>
      </c>
      <c r="N5" s="162">
        <v>311</v>
      </c>
      <c r="O5" s="163">
        <f t="shared" si="2"/>
        <v>722.89156626506019</v>
      </c>
      <c r="P5" s="163">
        <f t="shared" si="3"/>
        <v>643.08681672025727</v>
      </c>
      <c r="Q5" s="163">
        <f t="shared" si="4"/>
        <v>1365.9783829853175</v>
      </c>
      <c r="R5" s="170"/>
      <c r="S5" s="65"/>
      <c r="T5" s="60"/>
      <c r="U5" s="60"/>
      <c r="V5" s="95" t="s">
        <v>57</v>
      </c>
      <c r="W5" s="171">
        <v>3182.7404143994863</v>
      </c>
      <c r="X5" s="96" t="s">
        <v>1768</v>
      </c>
      <c r="AA5" s="166" t="s">
        <v>508</v>
      </c>
      <c r="AB5" s="161">
        <v>83</v>
      </c>
      <c r="AC5" s="61"/>
      <c r="AD5" s="166" t="s">
        <v>509</v>
      </c>
      <c r="AE5" s="161">
        <v>70</v>
      </c>
      <c r="AI5" s="61"/>
      <c r="AJ5" s="61"/>
    </row>
    <row r="6" spans="1:36" s="66" customFormat="1" ht="21" customHeight="1" x14ac:dyDescent="0.25">
      <c r="A6" s="244" t="s">
        <v>510</v>
      </c>
      <c r="B6" s="244" t="s">
        <v>511</v>
      </c>
      <c r="C6" s="245" t="s">
        <v>143</v>
      </c>
      <c r="D6" s="246" t="s">
        <v>498</v>
      </c>
      <c r="E6" s="246" t="s">
        <v>255</v>
      </c>
      <c r="F6" s="125">
        <v>4</v>
      </c>
      <c r="G6" s="126">
        <v>3</v>
      </c>
      <c r="H6" s="157">
        <v>13</v>
      </c>
      <c r="I6" s="158">
        <v>7</v>
      </c>
      <c r="J6" s="159">
        <f t="shared" si="0"/>
        <v>51</v>
      </c>
      <c r="K6" s="159">
        <f t="shared" si="1"/>
        <v>163</v>
      </c>
      <c r="L6" s="160"/>
      <c r="M6" s="161">
        <v>83</v>
      </c>
      <c r="N6" s="162">
        <v>311</v>
      </c>
      <c r="O6" s="163">
        <f t="shared" si="2"/>
        <v>614.45783132530119</v>
      </c>
      <c r="P6" s="163">
        <f t="shared" si="3"/>
        <v>524.11575562700966</v>
      </c>
      <c r="Q6" s="163">
        <f t="shared" si="4"/>
        <v>1138.573586952311</v>
      </c>
      <c r="R6" s="67">
        <f t="shared" ref="R6" si="5">Q5+Q6</f>
        <v>2504.5519699376282</v>
      </c>
      <c r="S6" s="65">
        <v>7</v>
      </c>
      <c r="T6" s="60"/>
      <c r="U6" s="60"/>
      <c r="V6" s="68" t="s">
        <v>58</v>
      </c>
      <c r="W6" s="172">
        <v>3062.2942772878832</v>
      </c>
      <c r="X6" s="83" t="s">
        <v>1772</v>
      </c>
      <c r="AA6" s="166" t="s">
        <v>512</v>
      </c>
      <c r="AB6" s="161">
        <v>78</v>
      </c>
      <c r="AC6" s="61"/>
      <c r="AD6" s="166" t="s">
        <v>513</v>
      </c>
      <c r="AE6" s="161">
        <v>66</v>
      </c>
      <c r="AI6" s="61"/>
      <c r="AJ6" s="61"/>
    </row>
    <row r="7" spans="1:36" ht="21.95" customHeight="1" x14ac:dyDescent="0.25">
      <c r="A7" s="244" t="s">
        <v>514</v>
      </c>
      <c r="B7" s="244" t="s">
        <v>515</v>
      </c>
      <c r="C7" s="245" t="s">
        <v>116</v>
      </c>
      <c r="D7" s="246" t="s">
        <v>516</v>
      </c>
      <c r="E7" s="246" t="s">
        <v>255</v>
      </c>
      <c r="F7" s="125">
        <v>3</v>
      </c>
      <c r="G7" s="126">
        <v>9</v>
      </c>
      <c r="H7" s="157">
        <v>11</v>
      </c>
      <c r="I7" s="158">
        <v>1</v>
      </c>
      <c r="J7" s="159">
        <f t="shared" si="0"/>
        <v>45</v>
      </c>
      <c r="K7" s="159">
        <f t="shared" si="1"/>
        <v>133</v>
      </c>
      <c r="L7" s="160"/>
      <c r="M7" s="161">
        <v>75</v>
      </c>
      <c r="N7" s="162">
        <v>257</v>
      </c>
      <c r="O7" s="163">
        <f t="shared" si="2"/>
        <v>600</v>
      </c>
      <c r="P7" s="163">
        <f t="shared" si="3"/>
        <v>517.50972762645915</v>
      </c>
      <c r="Q7" s="163">
        <f t="shared" si="4"/>
        <v>1117.5097276264592</v>
      </c>
      <c r="R7" s="170"/>
      <c r="S7" s="65"/>
      <c r="V7" s="69" t="s">
        <v>59</v>
      </c>
      <c r="W7" s="67">
        <v>2859.8653428024763</v>
      </c>
      <c r="X7" s="84" t="s">
        <v>1769</v>
      </c>
      <c r="AA7" s="166" t="s">
        <v>517</v>
      </c>
      <c r="AB7" s="161">
        <v>74</v>
      </c>
      <c r="AD7" s="166" t="s">
        <v>518</v>
      </c>
      <c r="AE7" s="161">
        <v>62</v>
      </c>
    </row>
    <row r="8" spans="1:36" ht="21.95" customHeight="1" x14ac:dyDescent="0.25">
      <c r="A8" s="244" t="s">
        <v>519</v>
      </c>
      <c r="B8" s="244" t="s">
        <v>520</v>
      </c>
      <c r="C8" s="245" t="s">
        <v>132</v>
      </c>
      <c r="D8" s="246" t="s">
        <v>516</v>
      </c>
      <c r="E8" s="246" t="s">
        <v>255</v>
      </c>
      <c r="F8" s="125">
        <v>3</v>
      </c>
      <c r="G8" s="126">
        <v>6</v>
      </c>
      <c r="H8" s="157">
        <v>13</v>
      </c>
      <c r="I8" s="158">
        <v>4</v>
      </c>
      <c r="J8" s="159">
        <f t="shared" si="0"/>
        <v>42</v>
      </c>
      <c r="K8" s="159">
        <f t="shared" si="1"/>
        <v>160</v>
      </c>
      <c r="L8" s="160"/>
      <c r="M8" s="161">
        <v>79</v>
      </c>
      <c r="N8" s="162">
        <v>276</v>
      </c>
      <c r="O8" s="163">
        <f t="shared" si="2"/>
        <v>531.64556962025313</v>
      </c>
      <c r="P8" s="163">
        <f t="shared" si="3"/>
        <v>579.71014492753625</v>
      </c>
      <c r="Q8" s="163">
        <f t="shared" si="4"/>
        <v>1111.3557145477894</v>
      </c>
      <c r="R8" s="67">
        <f t="shared" ref="R8" si="6">Q7+Q8</f>
        <v>2228.8654421742485</v>
      </c>
      <c r="S8" s="65">
        <v>10</v>
      </c>
      <c r="V8" s="69" t="s">
        <v>61</v>
      </c>
      <c r="W8" s="67">
        <v>2858.3219013989678</v>
      </c>
      <c r="X8" s="84" t="s">
        <v>1773</v>
      </c>
      <c r="AA8" s="166" t="s">
        <v>521</v>
      </c>
      <c r="AB8" s="161">
        <v>69</v>
      </c>
      <c r="AD8" s="166" t="s">
        <v>522</v>
      </c>
      <c r="AE8" s="161">
        <v>57</v>
      </c>
    </row>
    <row r="9" spans="1:36" ht="21.95" customHeight="1" x14ac:dyDescent="0.25">
      <c r="A9" s="244" t="s">
        <v>523</v>
      </c>
      <c r="B9" s="244" t="s">
        <v>524</v>
      </c>
      <c r="C9" s="245" t="s">
        <v>132</v>
      </c>
      <c r="D9" s="246" t="s">
        <v>516</v>
      </c>
      <c r="E9" s="246" t="s">
        <v>255</v>
      </c>
      <c r="F9" s="125">
        <v>3</v>
      </c>
      <c r="G9" s="126">
        <v>6</v>
      </c>
      <c r="H9" s="157">
        <v>11</v>
      </c>
      <c r="I9" s="158">
        <v>2.5</v>
      </c>
      <c r="J9" s="159">
        <f t="shared" si="0"/>
        <v>42</v>
      </c>
      <c r="K9" s="159">
        <f t="shared" si="1"/>
        <v>134.5</v>
      </c>
      <c r="L9" s="160"/>
      <c r="M9" s="161">
        <v>79</v>
      </c>
      <c r="N9" s="162">
        <v>276</v>
      </c>
      <c r="O9" s="163">
        <f t="shared" si="2"/>
        <v>531.64556962025313</v>
      </c>
      <c r="P9" s="163">
        <f t="shared" si="3"/>
        <v>487.31884057971013</v>
      </c>
      <c r="Q9" s="163">
        <f t="shared" si="4"/>
        <v>1018.9644101999633</v>
      </c>
      <c r="R9" s="170"/>
      <c r="S9" s="65"/>
      <c r="V9" s="69" t="s">
        <v>62</v>
      </c>
      <c r="W9" s="67">
        <v>2850.0973931608814</v>
      </c>
      <c r="X9" s="84" t="s">
        <v>1777</v>
      </c>
      <c r="AA9" s="166" t="s">
        <v>525</v>
      </c>
      <c r="AB9" s="161">
        <v>65</v>
      </c>
      <c r="AD9" s="166" t="s">
        <v>526</v>
      </c>
      <c r="AE9" s="161">
        <v>53</v>
      </c>
    </row>
    <row r="10" spans="1:36" ht="21.95" customHeight="1" x14ac:dyDescent="0.25">
      <c r="A10" s="244" t="s">
        <v>527</v>
      </c>
      <c r="B10" s="244" t="s">
        <v>528</v>
      </c>
      <c r="C10" s="245" t="s">
        <v>121</v>
      </c>
      <c r="D10" s="246" t="s">
        <v>516</v>
      </c>
      <c r="E10" s="246" t="s">
        <v>255</v>
      </c>
      <c r="F10" s="125"/>
      <c r="G10" s="126"/>
      <c r="H10" s="157">
        <v>8</v>
      </c>
      <c r="I10" s="158">
        <v>1.5</v>
      </c>
      <c r="J10" s="159">
        <f t="shared" si="0"/>
        <v>0</v>
      </c>
      <c r="K10" s="159">
        <f t="shared" si="1"/>
        <v>97.5</v>
      </c>
      <c r="L10" s="160"/>
      <c r="M10" s="161">
        <v>66</v>
      </c>
      <c r="N10" s="162">
        <v>219</v>
      </c>
      <c r="O10" s="163">
        <f t="shared" si="2"/>
        <v>0</v>
      </c>
      <c r="P10" s="163">
        <f t="shared" si="3"/>
        <v>445.20547945205482</v>
      </c>
      <c r="Q10" s="163">
        <f t="shared" si="4"/>
        <v>445.20547945205482</v>
      </c>
      <c r="R10" s="67">
        <f t="shared" ref="R10" si="7">Q9+Q10</f>
        <v>1464.1698896520181</v>
      </c>
      <c r="S10" s="65">
        <v>11</v>
      </c>
      <c r="V10" s="69" t="s">
        <v>63</v>
      </c>
      <c r="W10" s="67">
        <v>2648.6581754330791</v>
      </c>
      <c r="X10" s="84" t="s">
        <v>1774</v>
      </c>
      <c r="AA10" s="166" t="s">
        <v>529</v>
      </c>
      <c r="AB10" s="161">
        <v>60</v>
      </c>
      <c r="AD10" s="166" t="s">
        <v>530</v>
      </c>
      <c r="AE10" s="161">
        <v>48</v>
      </c>
    </row>
    <row r="11" spans="1:36" ht="21.95" customHeight="1" x14ac:dyDescent="0.25">
      <c r="A11" s="173" t="s">
        <v>537</v>
      </c>
      <c r="B11" s="173" t="s">
        <v>538</v>
      </c>
      <c r="C11" s="245" t="s">
        <v>147</v>
      </c>
      <c r="D11" s="183" t="s">
        <v>498</v>
      </c>
      <c r="E11" s="183" t="s">
        <v>335</v>
      </c>
      <c r="F11" s="125">
        <v>5</v>
      </c>
      <c r="G11" s="126">
        <v>6</v>
      </c>
      <c r="H11" s="157">
        <v>16</v>
      </c>
      <c r="I11" s="158">
        <v>9</v>
      </c>
      <c r="J11" s="159">
        <f t="shared" si="0"/>
        <v>66</v>
      </c>
      <c r="K11" s="159">
        <f t="shared" si="1"/>
        <v>201</v>
      </c>
      <c r="L11" s="160"/>
      <c r="M11" s="161">
        <v>74</v>
      </c>
      <c r="N11" s="162">
        <v>272</v>
      </c>
      <c r="O11" s="163">
        <f t="shared" si="2"/>
        <v>891.89189189189187</v>
      </c>
      <c r="P11" s="163">
        <f t="shared" si="3"/>
        <v>738.97058823529414</v>
      </c>
      <c r="Q11" s="163">
        <f t="shared" si="4"/>
        <v>1630.862480127186</v>
      </c>
      <c r="R11" s="170"/>
      <c r="S11" s="65"/>
      <c r="V11" s="69" t="s">
        <v>64</v>
      </c>
      <c r="W11" s="172">
        <v>2504.5519699376282</v>
      </c>
      <c r="X11" s="83" t="s">
        <v>1778</v>
      </c>
      <c r="AA11" s="166" t="s">
        <v>532</v>
      </c>
      <c r="AB11" s="161">
        <v>56</v>
      </c>
      <c r="AD11" s="166" t="s">
        <v>533</v>
      </c>
      <c r="AE11" s="161">
        <v>44</v>
      </c>
    </row>
    <row r="12" spans="1:36" ht="21.95" customHeight="1" x14ac:dyDescent="0.25">
      <c r="A12" s="173" t="s">
        <v>541</v>
      </c>
      <c r="B12" s="173" t="s">
        <v>542</v>
      </c>
      <c r="C12" s="245" t="s">
        <v>153</v>
      </c>
      <c r="D12" s="183" t="s">
        <v>498</v>
      </c>
      <c r="E12" s="183" t="s">
        <v>335</v>
      </c>
      <c r="F12" s="125">
        <v>4</v>
      </c>
      <c r="G12" s="126">
        <v>3</v>
      </c>
      <c r="H12" s="157">
        <v>12</v>
      </c>
      <c r="I12" s="158">
        <v>5.5</v>
      </c>
      <c r="J12" s="159">
        <f t="shared" si="0"/>
        <v>51</v>
      </c>
      <c r="K12" s="159">
        <f t="shared" si="1"/>
        <v>149.5</v>
      </c>
      <c r="L12" s="174"/>
      <c r="M12" s="161">
        <v>60</v>
      </c>
      <c r="N12" s="162">
        <v>213</v>
      </c>
      <c r="O12" s="163">
        <f t="shared" si="2"/>
        <v>850</v>
      </c>
      <c r="P12" s="163">
        <f t="shared" si="3"/>
        <v>701.87793427230054</v>
      </c>
      <c r="Q12" s="163">
        <f t="shared" si="4"/>
        <v>1551.8779342723005</v>
      </c>
      <c r="R12" s="67">
        <f t="shared" ref="R12" si="8">Q11+Q12</f>
        <v>3182.7404143994863</v>
      </c>
      <c r="S12" s="65">
        <v>1</v>
      </c>
      <c r="V12" s="69" t="s">
        <v>65</v>
      </c>
      <c r="W12" s="67">
        <v>2412.9192546583854</v>
      </c>
      <c r="X12" s="84" t="s">
        <v>1770</v>
      </c>
      <c r="AA12" s="166" t="s">
        <v>535</v>
      </c>
      <c r="AB12" s="161">
        <v>54</v>
      </c>
      <c r="AD12" s="166" t="s">
        <v>536</v>
      </c>
      <c r="AE12" s="161">
        <v>42.75</v>
      </c>
    </row>
    <row r="13" spans="1:36" s="66" customFormat="1" ht="21.95" customHeight="1" x14ac:dyDescent="0.25">
      <c r="A13" s="173" t="s">
        <v>545</v>
      </c>
      <c r="B13" s="173" t="s">
        <v>546</v>
      </c>
      <c r="C13" s="245" t="s">
        <v>139</v>
      </c>
      <c r="D13" s="183" t="s">
        <v>498</v>
      </c>
      <c r="E13" s="183" t="s">
        <v>335</v>
      </c>
      <c r="F13" s="125">
        <v>4</v>
      </c>
      <c r="G13" s="126">
        <v>6</v>
      </c>
      <c r="H13" s="157">
        <v>13</v>
      </c>
      <c r="I13" s="158">
        <v>4.5</v>
      </c>
      <c r="J13" s="159">
        <f t="shared" si="0"/>
        <v>54</v>
      </c>
      <c r="K13" s="159">
        <f t="shared" si="1"/>
        <v>160.5</v>
      </c>
      <c r="L13" s="160"/>
      <c r="M13" s="161">
        <v>65</v>
      </c>
      <c r="N13" s="162">
        <v>233</v>
      </c>
      <c r="O13" s="163">
        <f t="shared" si="2"/>
        <v>830.76923076923083</v>
      </c>
      <c r="P13" s="163">
        <f t="shared" si="3"/>
        <v>688.84120171673828</v>
      </c>
      <c r="Q13" s="163">
        <f t="shared" si="4"/>
        <v>1519.6104324859691</v>
      </c>
      <c r="R13" s="170"/>
      <c r="S13" s="65"/>
      <c r="T13" s="60"/>
      <c r="U13" s="60"/>
      <c r="V13" s="69" t="s">
        <v>60</v>
      </c>
      <c r="W13" s="67">
        <v>2401.4355164190056</v>
      </c>
      <c r="X13" s="84" t="s">
        <v>1775</v>
      </c>
      <c r="AA13" s="166" t="s">
        <v>539</v>
      </c>
      <c r="AB13" s="161">
        <v>52</v>
      </c>
      <c r="AC13" s="61"/>
      <c r="AD13" s="166" t="s">
        <v>540</v>
      </c>
      <c r="AE13" s="161">
        <v>41.25</v>
      </c>
      <c r="AI13" s="61"/>
      <c r="AJ13" s="61"/>
    </row>
    <row r="14" spans="1:36" s="66" customFormat="1" ht="22.5" customHeight="1" x14ac:dyDescent="0.25">
      <c r="A14" s="173" t="s">
        <v>547</v>
      </c>
      <c r="B14" s="173" t="s">
        <v>548</v>
      </c>
      <c r="C14" s="245" t="s">
        <v>103</v>
      </c>
      <c r="D14" s="183" t="s">
        <v>498</v>
      </c>
      <c r="E14" s="183" t="s">
        <v>335</v>
      </c>
      <c r="F14" s="125">
        <v>5</v>
      </c>
      <c r="G14" s="126">
        <v>0</v>
      </c>
      <c r="H14" s="157">
        <v>16</v>
      </c>
      <c r="I14" s="158">
        <v>0</v>
      </c>
      <c r="J14" s="159">
        <f t="shared" si="0"/>
        <v>60</v>
      </c>
      <c r="K14" s="159">
        <f t="shared" si="1"/>
        <v>192</v>
      </c>
      <c r="L14" s="160"/>
      <c r="M14" s="161">
        <v>83</v>
      </c>
      <c r="N14" s="162">
        <v>311</v>
      </c>
      <c r="O14" s="163">
        <f t="shared" si="2"/>
        <v>722.89156626506019</v>
      </c>
      <c r="P14" s="163">
        <f t="shared" si="3"/>
        <v>617.36334405144703</v>
      </c>
      <c r="Q14" s="163">
        <f t="shared" si="4"/>
        <v>1340.2549103165072</v>
      </c>
      <c r="R14" s="67">
        <f t="shared" ref="R14" si="9">Q13+Q14</f>
        <v>2859.8653428024763</v>
      </c>
      <c r="S14" s="65">
        <v>3</v>
      </c>
      <c r="T14" s="60"/>
      <c r="U14" s="60"/>
      <c r="V14" s="69" t="s">
        <v>66</v>
      </c>
      <c r="W14" s="67">
        <v>2228.8654421742485</v>
      </c>
      <c r="X14" s="84" t="s">
        <v>1779</v>
      </c>
      <c r="AA14" s="166" t="s">
        <v>543</v>
      </c>
      <c r="AB14" s="161">
        <v>48.25</v>
      </c>
      <c r="AC14" s="61"/>
      <c r="AD14" s="166" t="s">
        <v>544</v>
      </c>
      <c r="AE14" s="161">
        <v>35.5</v>
      </c>
      <c r="AI14" s="61"/>
      <c r="AJ14" s="61"/>
    </row>
    <row r="15" spans="1:36" s="66" customFormat="1" ht="21.95" customHeight="1" x14ac:dyDescent="0.25">
      <c r="A15" s="173" t="s">
        <v>550</v>
      </c>
      <c r="B15" s="173" t="s">
        <v>551</v>
      </c>
      <c r="C15" s="245" t="s">
        <v>130</v>
      </c>
      <c r="D15" s="183" t="s">
        <v>498</v>
      </c>
      <c r="E15" s="183" t="s">
        <v>335</v>
      </c>
      <c r="F15" s="125">
        <v>5</v>
      </c>
      <c r="G15" s="126">
        <v>3</v>
      </c>
      <c r="H15" s="157">
        <v>15</v>
      </c>
      <c r="I15" s="158">
        <v>9</v>
      </c>
      <c r="J15" s="159">
        <f t="shared" si="0"/>
        <v>63</v>
      </c>
      <c r="K15" s="159">
        <f t="shared" si="1"/>
        <v>189</v>
      </c>
      <c r="L15" s="174"/>
      <c r="M15" s="161">
        <v>92</v>
      </c>
      <c r="N15" s="162">
        <v>350</v>
      </c>
      <c r="O15" s="163">
        <f t="shared" si="2"/>
        <v>684.78260869565224</v>
      </c>
      <c r="P15" s="163">
        <f t="shared" si="3"/>
        <v>540</v>
      </c>
      <c r="Q15" s="163">
        <f t="shared" si="4"/>
        <v>1224.7826086956522</v>
      </c>
      <c r="R15" s="170"/>
      <c r="S15" s="65"/>
      <c r="T15" s="60"/>
      <c r="U15" s="60"/>
      <c r="V15" s="69" t="s">
        <v>92</v>
      </c>
      <c r="W15" s="67">
        <v>1464.1698896520181</v>
      </c>
      <c r="X15" s="84" t="s">
        <v>1780</v>
      </c>
      <c r="Z15" s="60"/>
      <c r="AA15" s="61"/>
      <c r="AB15" s="61"/>
      <c r="AC15" s="61"/>
      <c r="AD15" s="61"/>
      <c r="AE15" s="60"/>
      <c r="AI15" s="61"/>
      <c r="AJ15" s="61"/>
    </row>
    <row r="16" spans="1:36" s="66" customFormat="1" ht="21.95" customHeight="1" thickBot="1" x14ac:dyDescent="0.3">
      <c r="A16" s="173" t="s">
        <v>552</v>
      </c>
      <c r="B16" s="173" t="s">
        <v>551</v>
      </c>
      <c r="C16" s="245" t="s">
        <v>132</v>
      </c>
      <c r="D16" s="183" t="s">
        <v>498</v>
      </c>
      <c r="E16" s="183" t="s">
        <v>335</v>
      </c>
      <c r="F16" s="125">
        <v>4</v>
      </c>
      <c r="G16" s="126">
        <v>9</v>
      </c>
      <c r="H16" s="157">
        <v>16</v>
      </c>
      <c r="I16" s="158">
        <v>7</v>
      </c>
      <c r="J16" s="159">
        <f t="shared" si="0"/>
        <v>57</v>
      </c>
      <c r="K16" s="159">
        <f t="shared" si="1"/>
        <v>199</v>
      </c>
      <c r="L16" s="174"/>
      <c r="M16" s="161">
        <v>92</v>
      </c>
      <c r="N16" s="162">
        <v>350</v>
      </c>
      <c r="O16" s="163">
        <f t="shared" si="2"/>
        <v>619.56521739130437</v>
      </c>
      <c r="P16" s="163">
        <f t="shared" si="3"/>
        <v>568.57142857142867</v>
      </c>
      <c r="Q16" s="163">
        <f t="shared" si="4"/>
        <v>1188.1366459627329</v>
      </c>
      <c r="R16" s="67">
        <f t="shared" ref="R16" si="10">Q15+Q16</f>
        <v>2412.9192546583854</v>
      </c>
      <c r="S16" s="65">
        <v>8</v>
      </c>
      <c r="T16" s="60"/>
      <c r="U16" s="60"/>
      <c r="V16" s="97" t="s">
        <v>93</v>
      </c>
      <c r="W16" s="175">
        <v>0</v>
      </c>
      <c r="X16" s="99" t="s">
        <v>1781</v>
      </c>
      <c r="Z16" s="60"/>
      <c r="AA16" s="176" t="s">
        <v>549</v>
      </c>
      <c r="AB16" s="61"/>
      <c r="AC16" s="61"/>
      <c r="AD16" s="61"/>
      <c r="AE16" s="60"/>
      <c r="AI16" s="61"/>
      <c r="AJ16" s="61"/>
    </row>
    <row r="17" spans="1:36" s="66" customFormat="1" ht="21.95" customHeight="1" x14ac:dyDescent="0.25">
      <c r="A17" s="177" t="s">
        <v>554</v>
      </c>
      <c r="B17" s="177" t="s">
        <v>555</v>
      </c>
      <c r="C17" s="245" t="s">
        <v>105</v>
      </c>
      <c r="D17" s="178" t="s">
        <v>498</v>
      </c>
      <c r="E17" s="178" t="s">
        <v>10</v>
      </c>
      <c r="F17" s="125">
        <v>4</v>
      </c>
      <c r="G17" s="126">
        <v>9</v>
      </c>
      <c r="H17" s="157">
        <v>15</v>
      </c>
      <c r="I17" s="158">
        <v>6</v>
      </c>
      <c r="J17" s="159">
        <f t="shared" si="0"/>
        <v>57</v>
      </c>
      <c r="K17" s="159">
        <f t="shared" si="1"/>
        <v>186</v>
      </c>
      <c r="L17" s="160"/>
      <c r="M17" s="161">
        <v>69</v>
      </c>
      <c r="N17" s="162">
        <v>252</v>
      </c>
      <c r="O17" s="163">
        <f t="shared" si="2"/>
        <v>826.08695652173913</v>
      </c>
      <c r="P17" s="163">
        <f t="shared" si="3"/>
        <v>738.09523809523819</v>
      </c>
      <c r="Q17" s="163">
        <f t="shared" si="4"/>
        <v>1564.1821946169773</v>
      </c>
      <c r="R17" s="170"/>
      <c r="S17" s="65"/>
      <c r="T17" s="60"/>
      <c r="U17" s="60"/>
      <c r="V17" s="69" t="s">
        <v>412</v>
      </c>
      <c r="W17" s="70">
        <v>0</v>
      </c>
      <c r="X17" s="84" t="s">
        <v>1771</v>
      </c>
      <c r="Z17" s="60"/>
      <c r="AA17" s="61"/>
      <c r="AB17" s="61"/>
      <c r="AC17" s="61"/>
      <c r="AD17" s="61"/>
      <c r="AE17" s="60"/>
      <c r="AI17" s="61"/>
      <c r="AJ17" s="61"/>
    </row>
    <row r="18" spans="1:36" s="66" customFormat="1" ht="21.95" customHeight="1" thickBot="1" x14ac:dyDescent="0.3">
      <c r="A18" s="177" t="s">
        <v>556</v>
      </c>
      <c r="B18" s="177" t="s">
        <v>557</v>
      </c>
      <c r="C18" s="245" t="s">
        <v>148</v>
      </c>
      <c r="D18" s="178" t="s">
        <v>498</v>
      </c>
      <c r="E18" s="178" t="s">
        <v>10</v>
      </c>
      <c r="F18" s="125">
        <v>4</v>
      </c>
      <c r="G18" s="126">
        <v>6</v>
      </c>
      <c r="H18" s="157">
        <v>17</v>
      </c>
      <c r="I18" s="158">
        <v>5</v>
      </c>
      <c r="J18" s="159">
        <f t="shared" si="0"/>
        <v>54</v>
      </c>
      <c r="K18" s="159">
        <f t="shared" si="1"/>
        <v>209</v>
      </c>
      <c r="L18" s="174"/>
      <c r="M18" s="161">
        <v>74</v>
      </c>
      <c r="N18" s="162">
        <v>272</v>
      </c>
      <c r="O18" s="163">
        <f t="shared" si="2"/>
        <v>729.72972972972968</v>
      </c>
      <c r="P18" s="163">
        <f t="shared" si="3"/>
        <v>768.38235294117646</v>
      </c>
      <c r="Q18" s="163">
        <f t="shared" si="4"/>
        <v>1498.1120826709061</v>
      </c>
      <c r="R18" s="67">
        <f t="shared" ref="R18:R20" si="11">Q17+Q18</f>
        <v>3062.2942772878832</v>
      </c>
      <c r="S18" s="65">
        <v>2</v>
      </c>
      <c r="V18" s="97" t="s">
        <v>413</v>
      </c>
      <c r="W18" s="98">
        <v>0</v>
      </c>
      <c r="X18" s="99" t="s">
        <v>1776</v>
      </c>
      <c r="Z18" s="60"/>
      <c r="AA18" s="154" t="s">
        <v>553</v>
      </c>
      <c r="AB18" s="61"/>
      <c r="AC18" s="61"/>
      <c r="AD18" s="61"/>
      <c r="AE18" s="64"/>
      <c r="AI18" s="61"/>
      <c r="AJ18" s="61"/>
    </row>
    <row r="19" spans="1:36" ht="24.95" customHeight="1" x14ac:dyDescent="0.25">
      <c r="A19" s="177" t="s">
        <v>558</v>
      </c>
      <c r="B19" s="177" t="s">
        <v>559</v>
      </c>
      <c r="C19" s="245" t="s">
        <v>128</v>
      </c>
      <c r="D19" s="178" t="s">
        <v>498</v>
      </c>
      <c r="E19" s="178" t="s">
        <v>10</v>
      </c>
      <c r="F19" s="125">
        <v>4</v>
      </c>
      <c r="G19" s="126">
        <v>3</v>
      </c>
      <c r="H19" s="157">
        <v>15</v>
      </c>
      <c r="I19" s="158">
        <v>3</v>
      </c>
      <c r="J19" s="159">
        <f t="shared" si="0"/>
        <v>51</v>
      </c>
      <c r="K19" s="159">
        <f t="shared" si="1"/>
        <v>183</v>
      </c>
      <c r="L19" s="160"/>
      <c r="M19" s="161">
        <v>69</v>
      </c>
      <c r="N19" s="162">
        <v>252</v>
      </c>
      <c r="O19" s="163">
        <f t="shared" si="2"/>
        <v>739.13043478260863</v>
      </c>
      <c r="P19" s="163">
        <f t="shared" si="3"/>
        <v>726.19047619047615</v>
      </c>
      <c r="Q19" s="163">
        <f t="shared" si="4"/>
        <v>1465.3209109730847</v>
      </c>
      <c r="R19" s="170"/>
      <c r="S19" s="65"/>
      <c r="AA19" s="166" t="s">
        <v>500</v>
      </c>
      <c r="AB19" s="162">
        <v>350</v>
      </c>
      <c r="AD19" s="166" t="s">
        <v>501</v>
      </c>
      <c r="AE19" s="162">
        <v>276</v>
      </c>
    </row>
    <row r="20" spans="1:36" ht="24.95" customHeight="1" x14ac:dyDescent="0.25">
      <c r="A20" s="177" t="s">
        <v>560</v>
      </c>
      <c r="B20" s="177" t="s">
        <v>561</v>
      </c>
      <c r="C20" s="245" t="s">
        <v>139</v>
      </c>
      <c r="D20" s="178" t="s">
        <v>498</v>
      </c>
      <c r="E20" s="178" t="s">
        <v>10</v>
      </c>
      <c r="F20" s="125">
        <v>4</v>
      </c>
      <c r="G20" s="126">
        <v>6</v>
      </c>
      <c r="H20" s="157">
        <v>10</v>
      </c>
      <c r="I20" s="158">
        <v>11</v>
      </c>
      <c r="J20" s="159">
        <f t="shared" si="0"/>
        <v>54</v>
      </c>
      <c r="K20" s="159">
        <f t="shared" si="1"/>
        <v>131</v>
      </c>
      <c r="L20" s="160"/>
      <c r="M20" s="161">
        <v>65</v>
      </c>
      <c r="N20" s="162">
        <v>233</v>
      </c>
      <c r="O20" s="163">
        <f t="shared" si="2"/>
        <v>830.76923076923083</v>
      </c>
      <c r="P20" s="163">
        <f t="shared" si="3"/>
        <v>562.23175965665234</v>
      </c>
      <c r="Q20" s="163">
        <f t="shared" si="4"/>
        <v>1393.0009904258832</v>
      </c>
      <c r="R20" s="67">
        <f t="shared" si="11"/>
        <v>2858.3219013989678</v>
      </c>
      <c r="S20" s="65">
        <v>4</v>
      </c>
      <c r="AA20" s="166" t="s">
        <v>504</v>
      </c>
      <c r="AB20" s="162">
        <v>330</v>
      </c>
      <c r="AD20" s="166" t="s">
        <v>505</v>
      </c>
      <c r="AE20" s="162">
        <v>257</v>
      </c>
    </row>
    <row r="21" spans="1:36" ht="23.1" customHeight="1" x14ac:dyDescent="0.25">
      <c r="A21" s="177" t="s">
        <v>562</v>
      </c>
      <c r="B21" s="177" t="s">
        <v>563</v>
      </c>
      <c r="C21" s="245" t="s">
        <v>108</v>
      </c>
      <c r="D21" s="178" t="s">
        <v>516</v>
      </c>
      <c r="E21" s="178" t="s">
        <v>10</v>
      </c>
      <c r="F21" s="125">
        <v>4</v>
      </c>
      <c r="G21" s="126">
        <v>6</v>
      </c>
      <c r="H21" s="157">
        <v>15</v>
      </c>
      <c r="I21" s="158">
        <v>1</v>
      </c>
      <c r="J21" s="159">
        <f t="shared" si="0"/>
        <v>54</v>
      </c>
      <c r="K21" s="159">
        <f t="shared" si="1"/>
        <v>181</v>
      </c>
      <c r="L21" s="174"/>
      <c r="M21" s="161">
        <v>79</v>
      </c>
      <c r="N21" s="162">
        <v>276</v>
      </c>
      <c r="O21" s="163">
        <f t="shared" si="2"/>
        <v>683.54430379746839</v>
      </c>
      <c r="P21" s="163">
        <f t="shared" si="3"/>
        <v>655.79710144927537</v>
      </c>
      <c r="Q21" s="163">
        <f t="shared" si="4"/>
        <v>1339.3414052467438</v>
      </c>
      <c r="R21" s="170"/>
      <c r="S21" s="65"/>
      <c r="AA21" s="166" t="s">
        <v>508</v>
      </c>
      <c r="AB21" s="162">
        <v>311</v>
      </c>
      <c r="AD21" s="166" t="s">
        <v>509</v>
      </c>
      <c r="AE21" s="162">
        <v>238</v>
      </c>
    </row>
    <row r="22" spans="1:36" ht="23.1" customHeight="1" x14ac:dyDescent="0.25">
      <c r="A22" s="177" t="s">
        <v>564</v>
      </c>
      <c r="B22" s="177" t="s">
        <v>565</v>
      </c>
      <c r="C22" s="245" t="s">
        <v>95</v>
      </c>
      <c r="D22" s="178" t="s">
        <v>498</v>
      </c>
      <c r="E22" s="178" t="s">
        <v>10</v>
      </c>
      <c r="F22" s="125">
        <v>5</v>
      </c>
      <c r="G22" s="126">
        <v>0</v>
      </c>
      <c r="H22" s="157">
        <v>19</v>
      </c>
      <c r="I22" s="158">
        <v>2</v>
      </c>
      <c r="J22" s="159">
        <f t="shared" si="0"/>
        <v>60</v>
      </c>
      <c r="K22" s="159">
        <f t="shared" si="1"/>
        <v>230</v>
      </c>
      <c r="L22" s="174"/>
      <c r="M22" s="161">
        <v>92</v>
      </c>
      <c r="N22" s="162">
        <v>350</v>
      </c>
      <c r="O22" s="163">
        <f t="shared" si="2"/>
        <v>652.17391304347825</v>
      </c>
      <c r="P22" s="163">
        <f t="shared" si="3"/>
        <v>657.14285714285711</v>
      </c>
      <c r="Q22" s="163">
        <f t="shared" si="4"/>
        <v>1309.3167701863354</v>
      </c>
      <c r="R22" s="67">
        <f t="shared" ref="R22" si="12">Q21+Q22</f>
        <v>2648.6581754330791</v>
      </c>
      <c r="S22" s="65">
        <v>6</v>
      </c>
      <c r="AA22" s="166" t="s">
        <v>512</v>
      </c>
      <c r="AB22" s="162">
        <v>291</v>
      </c>
      <c r="AD22" s="166" t="s">
        <v>513</v>
      </c>
      <c r="AE22" s="162">
        <v>219</v>
      </c>
    </row>
    <row r="23" spans="1:36" ht="23.1" customHeight="1" x14ac:dyDescent="0.25">
      <c r="A23" s="177" t="s">
        <v>566</v>
      </c>
      <c r="B23" s="177" t="s">
        <v>567</v>
      </c>
      <c r="C23" s="245" t="s">
        <v>130</v>
      </c>
      <c r="D23" s="178" t="s">
        <v>498</v>
      </c>
      <c r="E23" s="178" t="s">
        <v>10</v>
      </c>
      <c r="F23" s="125">
        <v>5</v>
      </c>
      <c r="G23" s="126">
        <v>0</v>
      </c>
      <c r="H23" s="157">
        <v>17</v>
      </c>
      <c r="I23" s="158">
        <v>6</v>
      </c>
      <c r="J23" s="159">
        <f t="shared" si="0"/>
        <v>60</v>
      </c>
      <c r="K23" s="159">
        <f t="shared" si="1"/>
        <v>210</v>
      </c>
      <c r="L23" s="174"/>
      <c r="M23" s="161">
        <v>92</v>
      </c>
      <c r="N23" s="162">
        <v>350</v>
      </c>
      <c r="O23" s="163">
        <f t="shared" si="2"/>
        <v>652.17391304347825</v>
      </c>
      <c r="P23" s="163">
        <f t="shared" si="3"/>
        <v>600</v>
      </c>
      <c r="Q23" s="163">
        <f t="shared" si="4"/>
        <v>1252.1739130434783</v>
      </c>
      <c r="R23" s="170"/>
      <c r="S23" s="65"/>
      <c r="AA23" s="166" t="s">
        <v>517</v>
      </c>
      <c r="AB23" s="162">
        <v>272</v>
      </c>
      <c r="AD23" s="166" t="s">
        <v>518</v>
      </c>
      <c r="AE23" s="162">
        <v>201</v>
      </c>
    </row>
    <row r="24" spans="1:36" ht="23.1" customHeight="1" x14ac:dyDescent="0.25">
      <c r="A24" s="177" t="s">
        <v>568</v>
      </c>
      <c r="B24" s="177" t="s">
        <v>569</v>
      </c>
      <c r="C24" s="245" t="s">
        <v>132</v>
      </c>
      <c r="D24" s="178" t="s">
        <v>516</v>
      </c>
      <c r="E24" s="178" t="s">
        <v>10</v>
      </c>
      <c r="F24" s="125">
        <v>4</v>
      </c>
      <c r="G24" s="126">
        <v>0</v>
      </c>
      <c r="H24" s="157">
        <v>12</v>
      </c>
      <c r="I24" s="158">
        <v>5.5</v>
      </c>
      <c r="J24" s="159">
        <f t="shared" si="0"/>
        <v>48</v>
      </c>
      <c r="K24" s="159">
        <f t="shared" si="1"/>
        <v>149.5</v>
      </c>
      <c r="L24" s="160"/>
      <c r="M24" s="161">
        <v>79</v>
      </c>
      <c r="N24" s="162">
        <v>276</v>
      </c>
      <c r="O24" s="163">
        <f t="shared" si="2"/>
        <v>607.59493670886081</v>
      </c>
      <c r="P24" s="163">
        <f t="shared" si="3"/>
        <v>541.66666666666663</v>
      </c>
      <c r="Q24" s="163">
        <f t="shared" si="4"/>
        <v>1149.2616033755276</v>
      </c>
      <c r="R24" s="67">
        <f t="shared" ref="R24" si="13">Q23+Q24</f>
        <v>2401.4355164190056</v>
      </c>
      <c r="S24" s="65">
        <v>9</v>
      </c>
      <c r="AA24" s="166" t="s">
        <v>521</v>
      </c>
      <c r="AB24" s="162">
        <v>252</v>
      </c>
      <c r="AD24" s="166" t="s">
        <v>522</v>
      </c>
      <c r="AE24" s="162">
        <v>182</v>
      </c>
    </row>
    <row r="25" spans="1:36" ht="23.1" customHeight="1" x14ac:dyDescent="0.2">
      <c r="A25" s="179"/>
      <c r="B25" s="179"/>
      <c r="R25" s="181"/>
      <c r="S25" s="181"/>
      <c r="AA25" s="166" t="s">
        <v>525</v>
      </c>
      <c r="AB25" s="162">
        <v>233</v>
      </c>
      <c r="AD25" s="166" t="s">
        <v>526</v>
      </c>
      <c r="AE25" s="162">
        <v>163</v>
      </c>
    </row>
    <row r="26" spans="1:36" ht="23.1" customHeight="1" x14ac:dyDescent="0.2">
      <c r="A26" s="179"/>
      <c r="B26" s="179"/>
      <c r="R26" s="181"/>
      <c r="S26" s="181"/>
      <c r="AA26" s="166" t="s">
        <v>529</v>
      </c>
      <c r="AB26" s="162">
        <v>213</v>
      </c>
      <c r="AD26" s="166" t="s">
        <v>530</v>
      </c>
      <c r="AE26" s="162">
        <v>144</v>
      </c>
    </row>
    <row r="27" spans="1:36" ht="23.1" customHeight="1" x14ac:dyDescent="0.25">
      <c r="AA27" s="166" t="s">
        <v>532</v>
      </c>
      <c r="AB27" s="162">
        <v>194</v>
      </c>
      <c r="AD27" s="166" t="s">
        <v>533</v>
      </c>
      <c r="AE27" s="162">
        <v>125</v>
      </c>
    </row>
    <row r="28" spans="1:36" ht="23.1" customHeight="1" x14ac:dyDescent="0.25">
      <c r="AA28" s="166" t="s">
        <v>535</v>
      </c>
      <c r="AB28" s="162">
        <v>182</v>
      </c>
      <c r="AD28" s="166" t="s">
        <v>536</v>
      </c>
      <c r="AE28" s="162">
        <v>123.5</v>
      </c>
    </row>
    <row r="31" spans="1:36" ht="24.95" customHeight="1" x14ac:dyDescent="0.25">
      <c r="AA31" s="53"/>
      <c r="AB31" s="53"/>
      <c r="AC31" s="53"/>
      <c r="AD31" s="53"/>
      <c r="AE31" s="45"/>
    </row>
    <row r="32" spans="1:36" ht="24.95" customHeight="1" x14ac:dyDescent="0.25">
      <c r="AA32" s="53"/>
      <c r="AB32" s="53"/>
      <c r="AC32" s="53"/>
      <c r="AD32" s="53"/>
      <c r="AE32" s="45"/>
    </row>
    <row r="33" spans="27:31" ht="24.95" customHeight="1" x14ac:dyDescent="0.25">
      <c r="AA33" s="53"/>
      <c r="AB33" s="53"/>
      <c r="AC33" s="53"/>
      <c r="AD33" s="53"/>
      <c r="AE33" s="45"/>
    </row>
    <row r="34" spans="27:31" ht="24.95" customHeight="1" x14ac:dyDescent="0.25">
      <c r="AA34" s="53"/>
      <c r="AB34" s="53"/>
      <c r="AC34" s="53"/>
      <c r="AD34" s="53"/>
      <c r="AE34" s="45"/>
    </row>
    <row r="35" spans="27:31" ht="24.95" customHeight="1" x14ac:dyDescent="0.25">
      <c r="AA35" s="53"/>
      <c r="AB35" s="53"/>
      <c r="AC35" s="53"/>
      <c r="AD35" s="53"/>
      <c r="AE35" s="45"/>
    </row>
    <row r="36" spans="27:31" ht="24.95" customHeight="1" x14ac:dyDescent="0.25">
      <c r="AA36" s="53"/>
      <c r="AB36" s="53"/>
      <c r="AC36" s="53"/>
      <c r="AD36" s="53"/>
      <c r="AE36" s="45"/>
    </row>
    <row r="37" spans="27:31" ht="24.95" customHeight="1" x14ac:dyDescent="0.25">
      <c r="AA37" s="53"/>
      <c r="AB37" s="53"/>
      <c r="AC37" s="53"/>
      <c r="AD37" s="53"/>
      <c r="AE37" s="45"/>
    </row>
    <row r="38" spans="27:31" ht="24.95" customHeight="1" x14ac:dyDescent="0.25">
      <c r="AA38" s="53"/>
      <c r="AB38" s="53"/>
      <c r="AC38" s="53"/>
      <c r="AD38" s="53"/>
      <c r="AE38" s="45"/>
    </row>
    <row r="39" spans="27:31" ht="24.95" customHeight="1" x14ac:dyDescent="0.25">
      <c r="AA39" s="53"/>
      <c r="AB39" s="53"/>
      <c r="AC39" s="53"/>
      <c r="AD39" s="53"/>
      <c r="AE39" s="45"/>
    </row>
    <row r="40" spans="27:31" ht="24.95" customHeight="1" x14ac:dyDescent="0.25">
      <c r="AA40" s="53"/>
      <c r="AB40" s="53"/>
      <c r="AC40" s="53"/>
      <c r="AD40" s="53"/>
      <c r="AE40" s="45"/>
    </row>
    <row r="41" spans="27:31" ht="24.95" customHeight="1" x14ac:dyDescent="0.25">
      <c r="AA41" s="53"/>
      <c r="AB41" s="53"/>
      <c r="AC41" s="53"/>
      <c r="AD41" s="53"/>
      <c r="AE41" s="45"/>
    </row>
    <row r="42" spans="27:31" ht="24.95" customHeight="1" x14ac:dyDescent="0.25">
      <c r="AA42" s="53"/>
      <c r="AB42" s="53"/>
      <c r="AC42" s="53"/>
      <c r="AD42" s="53"/>
      <c r="AE42" s="45"/>
    </row>
    <row r="43" spans="27:31" ht="24.95" customHeight="1" x14ac:dyDescent="0.25">
      <c r="AA43" s="53"/>
      <c r="AB43" s="53"/>
      <c r="AC43" s="53"/>
      <c r="AD43" s="53"/>
      <c r="AE43" s="45"/>
    </row>
    <row r="44" spans="27:31" ht="24.95" customHeight="1" x14ac:dyDescent="0.25">
      <c r="AA44" s="53"/>
      <c r="AB44" s="53"/>
      <c r="AC44" s="53"/>
      <c r="AD44" s="53"/>
      <c r="AE44" s="45"/>
    </row>
    <row r="45" spans="27:31" ht="24.95" customHeight="1" x14ac:dyDescent="0.25">
      <c r="AA45" s="53"/>
      <c r="AB45" s="53"/>
      <c r="AC45" s="53"/>
      <c r="AD45" s="53"/>
      <c r="AE45" s="45"/>
    </row>
    <row r="46" spans="27:31" ht="24.95" customHeight="1" x14ac:dyDescent="0.25">
      <c r="AA46" s="53"/>
      <c r="AB46" s="53"/>
      <c r="AC46" s="53"/>
      <c r="AD46" s="53"/>
      <c r="AE46" s="45"/>
    </row>
    <row r="47" spans="27:31" ht="24.95" customHeight="1" x14ac:dyDescent="0.25">
      <c r="AA47" s="53"/>
      <c r="AB47" s="53"/>
      <c r="AC47" s="53"/>
      <c r="AD47" s="53"/>
      <c r="AE47" s="45"/>
    </row>
    <row r="48" spans="27:31" ht="24.95" customHeight="1" x14ac:dyDescent="0.25">
      <c r="AA48" s="53"/>
      <c r="AB48" s="53"/>
      <c r="AC48" s="53"/>
      <c r="AD48" s="53"/>
      <c r="AE48" s="45"/>
    </row>
    <row r="49" spans="27:31" ht="24.95" customHeight="1" x14ac:dyDescent="0.25">
      <c r="AA49" s="53"/>
      <c r="AB49" s="53"/>
      <c r="AC49" s="53"/>
      <c r="AD49" s="53"/>
      <c r="AE49" s="45"/>
    </row>
    <row r="50" spans="27:31" ht="24.95" customHeight="1" x14ac:dyDescent="0.25">
      <c r="AA50" s="53"/>
      <c r="AB50" s="53"/>
      <c r="AC50" s="53"/>
      <c r="AD50" s="53"/>
      <c r="AE50" s="45"/>
    </row>
    <row r="51" spans="27:31" ht="24.95" customHeight="1" x14ac:dyDescent="0.25">
      <c r="AA51" s="53"/>
      <c r="AB51" s="53"/>
      <c r="AC51" s="53"/>
      <c r="AD51" s="53"/>
      <c r="AE51" s="45"/>
    </row>
    <row r="52" spans="27:31" ht="24.95" customHeight="1" x14ac:dyDescent="0.25">
      <c r="AA52" s="53"/>
      <c r="AB52" s="53"/>
      <c r="AC52" s="53"/>
      <c r="AD52" s="53"/>
      <c r="AE52" s="45"/>
    </row>
    <row r="53" spans="27:31" ht="24.95" customHeight="1" x14ac:dyDescent="0.25">
      <c r="AA53" s="53"/>
      <c r="AB53" s="53"/>
      <c r="AC53" s="53"/>
      <c r="AD53" s="53"/>
      <c r="AE53" s="45"/>
    </row>
    <row r="54" spans="27:31" ht="24.95" customHeight="1" x14ac:dyDescent="0.25">
      <c r="AA54" s="53"/>
      <c r="AB54" s="53"/>
      <c r="AC54" s="53"/>
      <c r="AD54" s="53"/>
      <c r="AE54" s="45"/>
    </row>
    <row r="55" spans="27:31" ht="24.95" customHeight="1" x14ac:dyDescent="0.25">
      <c r="AA55" s="53"/>
      <c r="AB55" s="53"/>
      <c r="AC55" s="53"/>
      <c r="AD55" s="53"/>
      <c r="AE55" s="45"/>
    </row>
    <row r="56" spans="27:31" ht="24.95" customHeight="1" x14ac:dyDescent="0.25">
      <c r="AA56" s="53"/>
      <c r="AB56" s="53"/>
      <c r="AC56" s="53"/>
      <c r="AD56" s="53"/>
      <c r="AE56" s="45"/>
    </row>
    <row r="57" spans="27:31" ht="24.95" customHeight="1" x14ac:dyDescent="0.25">
      <c r="AA57" s="53"/>
      <c r="AB57" s="53"/>
      <c r="AC57" s="53"/>
      <c r="AD57" s="53"/>
      <c r="AE57" s="45"/>
    </row>
    <row r="58" spans="27:31" ht="24.95" customHeight="1" x14ac:dyDescent="0.25">
      <c r="AA58" s="53"/>
      <c r="AB58" s="53"/>
      <c r="AC58" s="53"/>
      <c r="AD58" s="53"/>
      <c r="AE58" s="45"/>
    </row>
    <row r="59" spans="27:31" ht="24.95" customHeight="1" x14ac:dyDescent="0.25">
      <c r="AA59" s="53"/>
      <c r="AB59" s="53"/>
      <c r="AC59" s="53"/>
      <c r="AD59" s="53"/>
      <c r="AE59" s="45"/>
    </row>
    <row r="60" spans="27:31" ht="24.95" customHeight="1" x14ac:dyDescent="0.25">
      <c r="AA60" s="53"/>
      <c r="AB60" s="53"/>
      <c r="AC60" s="53"/>
      <c r="AD60" s="53"/>
      <c r="AE60" s="45"/>
    </row>
    <row r="61" spans="27:31" ht="24.95" customHeight="1" x14ac:dyDescent="0.25">
      <c r="AA61" s="53"/>
      <c r="AB61" s="53"/>
      <c r="AC61" s="53"/>
      <c r="AD61" s="53"/>
      <c r="AE61" s="45"/>
    </row>
    <row r="62" spans="27:31" ht="24.95" customHeight="1" x14ac:dyDescent="0.25">
      <c r="AA62" s="53"/>
      <c r="AB62" s="53"/>
      <c r="AC62" s="53"/>
      <c r="AD62" s="53"/>
      <c r="AE62" s="45"/>
    </row>
    <row r="63" spans="27:31" ht="24.95" customHeight="1" x14ac:dyDescent="0.25">
      <c r="AA63" s="53"/>
      <c r="AB63" s="53"/>
      <c r="AC63" s="53"/>
      <c r="AD63" s="53"/>
      <c r="AE63" s="45"/>
    </row>
    <row r="64" spans="27:31" ht="24.95" customHeight="1" x14ac:dyDescent="0.25">
      <c r="AA64" s="53"/>
      <c r="AB64" s="53"/>
      <c r="AC64" s="53"/>
      <c r="AD64" s="53"/>
      <c r="AE64" s="45"/>
    </row>
    <row r="65" spans="27:31" ht="24.95" customHeight="1" x14ac:dyDescent="0.25">
      <c r="AA65" s="53"/>
      <c r="AB65" s="53"/>
      <c r="AC65" s="53"/>
      <c r="AD65" s="53"/>
      <c r="AE65" s="45"/>
    </row>
    <row r="66" spans="27:31" ht="24.95" customHeight="1" x14ac:dyDescent="0.25">
      <c r="AA66" s="53"/>
      <c r="AB66" s="53"/>
      <c r="AC66" s="53"/>
      <c r="AD66" s="53"/>
      <c r="AE66" s="45"/>
    </row>
    <row r="67" spans="27:31" ht="24.95" customHeight="1" x14ac:dyDescent="0.25">
      <c r="AA67" s="53"/>
      <c r="AB67" s="53"/>
      <c r="AC67" s="53"/>
      <c r="AD67" s="53"/>
      <c r="AE67" s="45"/>
    </row>
    <row r="68" spans="27:31" ht="24.95" customHeight="1" x14ac:dyDescent="0.25">
      <c r="AA68" s="53"/>
      <c r="AB68" s="53"/>
      <c r="AC68" s="53"/>
      <c r="AD68" s="53"/>
      <c r="AE68" s="45"/>
    </row>
    <row r="69" spans="27:31" ht="24.95" customHeight="1" x14ac:dyDescent="0.25">
      <c r="AA69" s="53"/>
      <c r="AB69" s="53"/>
      <c r="AC69" s="53"/>
      <c r="AD69" s="53"/>
      <c r="AE69" s="45"/>
    </row>
    <row r="70" spans="27:31" ht="24.95" customHeight="1" x14ac:dyDescent="0.25">
      <c r="AA70" s="53"/>
      <c r="AB70" s="53"/>
      <c r="AC70" s="53"/>
      <c r="AD70" s="53"/>
      <c r="AE70" s="45"/>
    </row>
    <row r="71" spans="27:31" ht="24.95" customHeight="1" x14ac:dyDescent="0.25">
      <c r="AA71" s="53"/>
      <c r="AB71" s="53"/>
      <c r="AC71" s="53"/>
      <c r="AD71" s="53"/>
      <c r="AE71" s="45"/>
    </row>
    <row r="72" spans="27:31" ht="24.95" customHeight="1" x14ac:dyDescent="0.25">
      <c r="AA72" s="53"/>
      <c r="AB72" s="53"/>
      <c r="AC72" s="53"/>
      <c r="AD72" s="53"/>
      <c r="AE72" s="45"/>
    </row>
    <row r="73" spans="27:31" ht="24.95" customHeight="1" x14ac:dyDescent="0.25">
      <c r="AA73" s="53"/>
      <c r="AB73" s="53"/>
      <c r="AC73" s="53"/>
      <c r="AD73" s="53"/>
      <c r="AE73" s="45"/>
    </row>
    <row r="74" spans="27:31" ht="24.95" customHeight="1" x14ac:dyDescent="0.25">
      <c r="AA74" s="53"/>
      <c r="AB74" s="53"/>
      <c r="AC74" s="53"/>
      <c r="AD74" s="53"/>
      <c r="AE74" s="45"/>
    </row>
    <row r="75" spans="27:31" ht="24.95" customHeight="1" x14ac:dyDescent="0.25">
      <c r="AA75" s="53"/>
      <c r="AB75" s="53"/>
      <c r="AC75" s="53"/>
      <c r="AD75" s="53"/>
      <c r="AE75" s="45"/>
    </row>
    <row r="76" spans="27:31" ht="24.95" customHeight="1" x14ac:dyDescent="0.25">
      <c r="AA76" s="53"/>
      <c r="AB76" s="53"/>
      <c r="AC76" s="53"/>
      <c r="AD76" s="53"/>
      <c r="AE76" s="45"/>
    </row>
    <row r="77" spans="27:31" ht="24.95" customHeight="1" x14ac:dyDescent="0.25">
      <c r="AA77" s="53"/>
      <c r="AB77" s="53"/>
      <c r="AC77" s="53"/>
      <c r="AD77" s="53"/>
      <c r="AE77" s="45"/>
    </row>
    <row r="78" spans="27:31" ht="24.95" customHeight="1" x14ac:dyDescent="0.25">
      <c r="AA78" s="53"/>
      <c r="AB78" s="53"/>
      <c r="AC78" s="53"/>
      <c r="AD78" s="53"/>
      <c r="AE78" s="45"/>
    </row>
    <row r="79" spans="27:31" ht="24.95" customHeight="1" x14ac:dyDescent="0.25">
      <c r="AA79" s="53"/>
      <c r="AB79" s="53"/>
      <c r="AC79" s="53"/>
      <c r="AD79" s="53"/>
      <c r="AE79" s="45"/>
    </row>
    <row r="80" spans="27:31" ht="24.95" customHeight="1" x14ac:dyDescent="0.25">
      <c r="AA80" s="53"/>
      <c r="AB80" s="53"/>
      <c r="AC80" s="53"/>
      <c r="AD80" s="53"/>
      <c r="AE80" s="45"/>
    </row>
  </sheetData>
  <mergeCells count="5">
    <mergeCell ref="F1:G1"/>
    <mergeCell ref="H1:I1"/>
    <mergeCell ref="J1:J2"/>
    <mergeCell ref="K1:K2"/>
    <mergeCell ref="V3:X3"/>
  </mergeCells>
  <conditionalFormatting sqref="D19:D24">
    <cfRule type="cellIs" dxfId="3" priority="1" operator="equal">
      <formula>2</formula>
    </cfRule>
    <cfRule type="cellIs" dxfId="2" priority="2" operator="equal">
      <formula>1</formula>
    </cfRule>
  </conditionalFormatting>
  <printOptions horizontalCentered="1"/>
  <pageMargins left="0.25" right="0.25" top="0.75" bottom="0.25" header="0" footer="0"/>
  <pageSetup scale="59" fitToHeight="3" orientation="landscape" r:id="rId1"/>
  <headerFooter alignWithMargins="0">
    <oddHeader>&amp;C&amp;"Arial,Bold"&amp;18&amp;U 2018 CORPORATE RELAYS LONG JUMP AND HIGH JUMP RESULTS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zoomScaleNormal="100" workbookViewId="0">
      <selection activeCell="B10" sqref="B10"/>
    </sheetView>
  </sheetViews>
  <sheetFormatPr defaultRowHeight="23.1" customHeight="1" x14ac:dyDescent="0.25"/>
  <cols>
    <col min="1" max="1" width="16" style="61" customWidth="1"/>
    <col min="2" max="2" width="12.7109375" style="61" customWidth="1"/>
    <col min="3" max="3" width="7.5703125" style="61" customWidth="1"/>
    <col min="4" max="4" width="7.85546875" style="61" customWidth="1"/>
    <col min="5" max="5" width="17" style="61" customWidth="1"/>
    <col min="6" max="6" width="5" style="71" customWidth="1"/>
    <col min="7" max="7" width="5.42578125" style="72" customWidth="1"/>
    <col min="8" max="8" width="9.7109375" style="61" customWidth="1"/>
    <col min="9" max="9" width="8.140625" style="61" customWidth="1"/>
    <col min="10" max="10" width="8.7109375" style="61" customWidth="1"/>
    <col min="11" max="11" width="11.28515625" style="60" customWidth="1"/>
    <col min="12" max="12" width="12.28515625" style="61" customWidth="1"/>
    <col min="13" max="13" width="15.140625" style="61" customWidth="1"/>
    <col min="14" max="14" width="9.140625" style="60" customWidth="1"/>
    <col min="15" max="16" width="9.140625" style="61" customWidth="1"/>
    <col min="17" max="17" width="21.7109375" style="62" customWidth="1"/>
    <col min="18" max="19" width="9.140625" style="60" customWidth="1"/>
    <col min="20" max="21" width="9.140625" style="61" customWidth="1"/>
    <col min="22" max="22" width="3" style="61" customWidth="1"/>
    <col min="23" max="23" width="9.140625" style="61" customWidth="1"/>
    <col min="24" max="24" width="9.140625" style="60" customWidth="1"/>
    <col min="25" max="25" width="9.140625" style="60"/>
    <col min="26" max="27" width="9.140625" style="45"/>
    <col min="28" max="28" width="9.140625" style="61"/>
    <col min="29" max="29" width="18.5703125" style="60" customWidth="1"/>
    <col min="30" max="30" width="9.140625" style="66"/>
    <col min="31" max="32" width="9.140625" style="61"/>
    <col min="33" max="16384" width="9.140625" style="66"/>
  </cols>
  <sheetData>
    <row r="1" spans="1:32" ht="23.1" customHeight="1" thickBot="1" x14ac:dyDescent="0.3">
      <c r="A1" s="264" t="s">
        <v>36</v>
      </c>
      <c r="B1" s="265"/>
      <c r="C1" s="266"/>
      <c r="D1" s="266"/>
      <c r="E1" s="266"/>
      <c r="F1" s="266"/>
      <c r="G1" s="266"/>
      <c r="H1" s="266"/>
      <c r="I1" s="266"/>
      <c r="J1" s="266"/>
      <c r="K1" s="267"/>
      <c r="L1" s="267"/>
      <c r="M1" s="268"/>
    </row>
    <row r="2" spans="1:32" s="64" customFormat="1" ht="29.1" customHeight="1" x14ac:dyDescent="0.25">
      <c r="A2" s="58" t="s">
        <v>322</v>
      </c>
      <c r="B2" s="58" t="s">
        <v>323</v>
      </c>
      <c r="C2" s="58" t="s">
        <v>4</v>
      </c>
      <c r="D2" s="219" t="s">
        <v>5</v>
      </c>
      <c r="E2" s="219" t="s">
        <v>6</v>
      </c>
      <c r="F2" s="219" t="s">
        <v>50</v>
      </c>
      <c r="G2" s="219" t="s">
        <v>51</v>
      </c>
      <c r="H2" s="220" t="s">
        <v>324</v>
      </c>
      <c r="I2" s="220" t="s">
        <v>8</v>
      </c>
      <c r="J2" s="220" t="s">
        <v>250</v>
      </c>
      <c r="K2" s="219" t="s">
        <v>56</v>
      </c>
      <c r="L2" s="219" t="s">
        <v>67</v>
      </c>
      <c r="M2" s="63"/>
      <c r="O2" s="269" t="s">
        <v>583</v>
      </c>
      <c r="P2" s="270"/>
      <c r="Q2" s="271"/>
      <c r="R2" s="184"/>
      <c r="T2" s="154" t="s">
        <v>584</v>
      </c>
      <c r="U2" s="61"/>
      <c r="V2" s="61"/>
      <c r="W2" s="61"/>
      <c r="AB2" s="61"/>
      <c r="AE2" s="61"/>
      <c r="AF2" s="61"/>
    </row>
    <row r="3" spans="1:32" ht="23.1" customHeight="1" thickBot="1" x14ac:dyDescent="0.3">
      <c r="A3" s="185" t="s">
        <v>585</v>
      </c>
      <c r="B3" s="185" t="s">
        <v>586</v>
      </c>
      <c r="C3" s="186" t="s">
        <v>154</v>
      </c>
      <c r="D3" s="242" t="s">
        <v>498</v>
      </c>
      <c r="E3" s="242" t="s">
        <v>255</v>
      </c>
      <c r="F3" s="187">
        <v>41</v>
      </c>
      <c r="G3" s="188">
        <v>1</v>
      </c>
      <c r="H3" s="189">
        <f t="shared" ref="H3:H25" si="0">(F3*12)+G3</f>
        <v>493</v>
      </c>
      <c r="I3" s="190"/>
      <c r="J3" s="191">
        <v>664</v>
      </c>
      <c r="K3" s="192">
        <f t="shared" ref="K3:K25" si="1">(H3/J3)*1000</f>
        <v>742.46987951807228</v>
      </c>
      <c r="L3" s="193"/>
      <c r="M3" s="65"/>
      <c r="N3" s="66"/>
      <c r="O3" s="92" t="s">
        <v>55</v>
      </c>
      <c r="P3" s="93" t="s">
        <v>56</v>
      </c>
      <c r="Q3" s="94" t="s">
        <v>6</v>
      </c>
      <c r="R3" s="194"/>
      <c r="S3" s="66"/>
      <c r="T3" s="166" t="s">
        <v>500</v>
      </c>
      <c r="U3" s="195">
        <v>867</v>
      </c>
      <c r="W3" s="166" t="s">
        <v>501</v>
      </c>
      <c r="X3" s="195">
        <v>752</v>
      </c>
      <c r="Y3" s="66"/>
    </row>
    <row r="4" spans="1:32" ht="23.1" customHeight="1" x14ac:dyDescent="0.25">
      <c r="A4" s="185" t="s">
        <v>587</v>
      </c>
      <c r="B4" s="185" t="s">
        <v>588</v>
      </c>
      <c r="C4" s="186" t="s">
        <v>132</v>
      </c>
      <c r="D4" s="242" t="s">
        <v>516</v>
      </c>
      <c r="E4" s="242" t="s">
        <v>255</v>
      </c>
      <c r="F4" s="187">
        <v>29</v>
      </c>
      <c r="G4" s="188">
        <v>8</v>
      </c>
      <c r="H4" s="189">
        <f t="shared" si="0"/>
        <v>356</v>
      </c>
      <c r="I4" s="190"/>
      <c r="J4" s="191">
        <v>752</v>
      </c>
      <c r="K4" s="192">
        <f t="shared" si="1"/>
        <v>473.40425531914894</v>
      </c>
      <c r="L4" s="103">
        <f>K3+K4</f>
        <v>1215.8741348372212</v>
      </c>
      <c r="M4" s="65">
        <v>4</v>
      </c>
      <c r="N4" s="66"/>
      <c r="O4" s="215" t="s">
        <v>57</v>
      </c>
      <c r="P4" s="171">
        <v>1460.3808803435486</v>
      </c>
      <c r="Q4" s="96" t="s">
        <v>1772</v>
      </c>
      <c r="R4" s="196"/>
      <c r="S4" s="66"/>
      <c r="T4" s="166" t="s">
        <v>504</v>
      </c>
      <c r="U4" s="195">
        <v>798.5</v>
      </c>
      <c r="W4" s="166" t="s">
        <v>505</v>
      </c>
      <c r="X4" s="195">
        <v>711</v>
      </c>
      <c r="Y4" s="66"/>
    </row>
    <row r="5" spans="1:32" ht="23.1" customHeight="1" x14ac:dyDescent="0.25">
      <c r="A5" s="185" t="s">
        <v>573</v>
      </c>
      <c r="B5" s="185" t="s">
        <v>574</v>
      </c>
      <c r="C5" s="186" t="s">
        <v>141</v>
      </c>
      <c r="D5" s="242" t="s">
        <v>498</v>
      </c>
      <c r="E5" s="242" t="s">
        <v>255</v>
      </c>
      <c r="F5" s="187">
        <v>27</v>
      </c>
      <c r="G5" s="188">
        <v>6.5</v>
      </c>
      <c r="H5" s="189">
        <f t="shared" si="0"/>
        <v>330.5</v>
      </c>
      <c r="I5" s="190"/>
      <c r="J5" s="191">
        <v>728</v>
      </c>
      <c r="K5" s="192">
        <f t="shared" si="1"/>
        <v>453.9835164835165</v>
      </c>
      <c r="L5" s="193"/>
      <c r="M5" s="65"/>
      <c r="N5" s="73"/>
      <c r="O5" s="216" t="s">
        <v>58</v>
      </c>
      <c r="P5" s="172">
        <v>1393.2256922873235</v>
      </c>
      <c r="Q5" s="83" t="s">
        <v>1768</v>
      </c>
      <c r="R5" s="196"/>
      <c r="S5" s="66"/>
      <c r="T5" s="166" t="s">
        <v>508</v>
      </c>
      <c r="U5" s="195">
        <v>728</v>
      </c>
      <c r="W5" s="166" t="s">
        <v>509</v>
      </c>
      <c r="X5" s="195">
        <v>670</v>
      </c>
      <c r="Y5" s="66"/>
    </row>
    <row r="6" spans="1:32" ht="23.1" customHeight="1" x14ac:dyDescent="0.25">
      <c r="A6" s="185" t="s">
        <v>523</v>
      </c>
      <c r="B6" s="185" t="s">
        <v>524</v>
      </c>
      <c r="C6" s="186" t="s">
        <v>132</v>
      </c>
      <c r="D6" s="242" t="s">
        <v>516</v>
      </c>
      <c r="E6" s="242" t="s">
        <v>255</v>
      </c>
      <c r="F6" s="187">
        <v>27</v>
      </c>
      <c r="G6" s="188">
        <v>2</v>
      </c>
      <c r="H6" s="189">
        <f t="shared" si="0"/>
        <v>326</v>
      </c>
      <c r="I6" s="190"/>
      <c r="J6" s="191">
        <v>752</v>
      </c>
      <c r="K6" s="192">
        <f t="shared" si="1"/>
        <v>433.51063829787233</v>
      </c>
      <c r="L6" s="103">
        <f>K5+K6</f>
        <v>887.49415478138883</v>
      </c>
      <c r="M6" s="65">
        <v>7</v>
      </c>
      <c r="N6" s="73"/>
      <c r="O6" s="216" t="s">
        <v>59</v>
      </c>
      <c r="P6" s="67">
        <v>1217.828723001137</v>
      </c>
      <c r="Q6" s="84" t="s">
        <v>1773</v>
      </c>
      <c r="R6" s="197"/>
      <c r="S6" s="66"/>
      <c r="T6" s="166" t="s">
        <v>512</v>
      </c>
      <c r="U6" s="195">
        <v>659</v>
      </c>
      <c r="W6" s="166" t="s">
        <v>513</v>
      </c>
      <c r="X6" s="195">
        <v>629</v>
      </c>
      <c r="Y6" s="66"/>
    </row>
    <row r="7" spans="1:32" ht="23.1" customHeight="1" x14ac:dyDescent="0.25">
      <c r="A7" s="185" t="s">
        <v>575</v>
      </c>
      <c r="B7" s="185" t="s">
        <v>576</v>
      </c>
      <c r="C7" s="186" t="s">
        <v>131</v>
      </c>
      <c r="D7" s="242" t="s">
        <v>498</v>
      </c>
      <c r="E7" s="242" t="s">
        <v>255</v>
      </c>
      <c r="F7" s="187">
        <v>20</v>
      </c>
      <c r="G7" s="188">
        <v>10.5</v>
      </c>
      <c r="H7" s="189">
        <f t="shared" si="0"/>
        <v>250.5</v>
      </c>
      <c r="I7" s="190"/>
      <c r="J7" s="191">
        <v>591.5</v>
      </c>
      <c r="K7" s="192">
        <f t="shared" si="1"/>
        <v>423.49957734573115</v>
      </c>
      <c r="L7" s="193"/>
      <c r="M7" s="65"/>
      <c r="N7" s="66"/>
      <c r="O7" s="216" t="s">
        <v>61</v>
      </c>
      <c r="P7" s="67">
        <v>1215.8741348372212</v>
      </c>
      <c r="Q7" s="84" t="s">
        <v>1777</v>
      </c>
      <c r="R7" s="197"/>
      <c r="S7" s="66"/>
      <c r="T7" s="166" t="s">
        <v>517</v>
      </c>
      <c r="U7" s="195">
        <v>591.5</v>
      </c>
      <c r="W7" s="166" t="s">
        <v>518</v>
      </c>
      <c r="X7" s="195">
        <v>588</v>
      </c>
      <c r="Y7" s="66"/>
    </row>
    <row r="8" spans="1:32" ht="23.1" customHeight="1" x14ac:dyDescent="0.25">
      <c r="A8" s="185" t="s">
        <v>527</v>
      </c>
      <c r="B8" s="185" t="s">
        <v>528</v>
      </c>
      <c r="C8" s="186" t="s">
        <v>121</v>
      </c>
      <c r="D8" s="242" t="s">
        <v>516</v>
      </c>
      <c r="E8" s="242" t="s">
        <v>255</v>
      </c>
      <c r="F8" s="187">
        <v>21</v>
      </c>
      <c r="G8" s="188">
        <v>3</v>
      </c>
      <c r="H8" s="189">
        <f t="shared" si="0"/>
        <v>255</v>
      </c>
      <c r="I8" s="190"/>
      <c r="J8" s="191">
        <v>629</v>
      </c>
      <c r="K8" s="192">
        <f t="shared" si="1"/>
        <v>405.40540540540542</v>
      </c>
      <c r="L8" s="103">
        <f t="shared" ref="L8" si="2">K7+K8</f>
        <v>828.90498275113657</v>
      </c>
      <c r="M8" s="65">
        <v>8</v>
      </c>
      <c r="N8" s="73"/>
      <c r="O8" s="216" t="s">
        <v>62</v>
      </c>
      <c r="P8" s="67">
        <v>1211.3729643850127</v>
      </c>
      <c r="Q8" s="84" t="s">
        <v>1769</v>
      </c>
      <c r="R8" s="197"/>
      <c r="S8" s="66"/>
      <c r="T8" s="166" t="s">
        <v>521</v>
      </c>
      <c r="U8" s="195">
        <v>654</v>
      </c>
      <c r="W8" s="166" t="s">
        <v>522</v>
      </c>
      <c r="X8" s="195">
        <v>547</v>
      </c>
      <c r="Y8" s="66"/>
    </row>
    <row r="9" spans="1:32" ht="23.1" customHeight="1" x14ac:dyDescent="0.25">
      <c r="A9" s="185" t="s">
        <v>589</v>
      </c>
      <c r="B9" s="185" t="s">
        <v>590</v>
      </c>
      <c r="C9" s="186" t="s">
        <v>108</v>
      </c>
      <c r="D9" s="242" t="s">
        <v>498</v>
      </c>
      <c r="E9" s="242" t="s">
        <v>255</v>
      </c>
      <c r="F9" s="187">
        <v>27</v>
      </c>
      <c r="G9" s="188">
        <v>9.5</v>
      </c>
      <c r="H9" s="189">
        <f t="shared" si="0"/>
        <v>333.5</v>
      </c>
      <c r="I9" s="190"/>
      <c r="J9" s="191">
        <v>867</v>
      </c>
      <c r="K9" s="192">
        <f t="shared" si="1"/>
        <v>384.65974625144179</v>
      </c>
      <c r="L9" s="193"/>
      <c r="M9" s="65"/>
      <c r="N9" s="66"/>
      <c r="O9" s="216" t="s">
        <v>63</v>
      </c>
      <c r="P9" s="67">
        <v>988.73131855996462</v>
      </c>
      <c r="Q9" s="84" t="s">
        <v>1770</v>
      </c>
      <c r="R9" s="197"/>
      <c r="S9" s="66"/>
      <c r="T9" s="166" t="s">
        <v>525</v>
      </c>
      <c r="U9" s="195">
        <v>620</v>
      </c>
      <c r="W9" s="166" t="s">
        <v>526</v>
      </c>
      <c r="X9" s="195">
        <v>542</v>
      </c>
      <c r="Y9" s="66"/>
    </row>
    <row r="10" spans="1:32" ht="23.1" customHeight="1" x14ac:dyDescent="0.25">
      <c r="A10" s="198" t="s">
        <v>537</v>
      </c>
      <c r="B10" s="198" t="s">
        <v>538</v>
      </c>
      <c r="C10" s="186" t="s">
        <v>147</v>
      </c>
      <c r="D10" s="183" t="s">
        <v>498</v>
      </c>
      <c r="E10" s="183" t="s">
        <v>335</v>
      </c>
      <c r="F10" s="187">
        <v>35</v>
      </c>
      <c r="G10" s="188">
        <v>1</v>
      </c>
      <c r="H10" s="189">
        <f t="shared" si="0"/>
        <v>421</v>
      </c>
      <c r="I10" s="160"/>
      <c r="J10" s="191">
        <v>591.5</v>
      </c>
      <c r="K10" s="192">
        <f t="shared" si="1"/>
        <v>711.74978867286563</v>
      </c>
      <c r="L10" s="193"/>
      <c r="M10" s="65"/>
      <c r="N10" s="66"/>
      <c r="O10" s="216" t="s">
        <v>64</v>
      </c>
      <c r="P10" s="172">
        <v>887.49415478138883</v>
      </c>
      <c r="Q10" s="83" t="s">
        <v>1778</v>
      </c>
      <c r="R10" s="197"/>
      <c r="S10" s="66"/>
      <c r="T10" s="166" t="s">
        <v>529</v>
      </c>
      <c r="U10" s="195">
        <v>664</v>
      </c>
      <c r="W10" s="166" t="s">
        <v>530</v>
      </c>
      <c r="X10" s="195">
        <v>465</v>
      </c>
      <c r="Y10" s="66"/>
    </row>
    <row r="11" spans="1:32" ht="23.1" customHeight="1" x14ac:dyDescent="0.25">
      <c r="A11" s="198" t="s">
        <v>591</v>
      </c>
      <c r="B11" s="198" t="s">
        <v>592</v>
      </c>
      <c r="C11" s="186" t="s">
        <v>153</v>
      </c>
      <c r="D11" s="183" t="s">
        <v>498</v>
      </c>
      <c r="E11" s="183" t="s">
        <v>335</v>
      </c>
      <c r="F11" s="187">
        <v>37</v>
      </c>
      <c r="G11" s="188">
        <v>8.5</v>
      </c>
      <c r="H11" s="189">
        <f t="shared" si="0"/>
        <v>452.5</v>
      </c>
      <c r="I11" s="190"/>
      <c r="J11" s="191">
        <v>664</v>
      </c>
      <c r="K11" s="192">
        <f t="shared" si="1"/>
        <v>681.47590361445782</v>
      </c>
      <c r="L11" s="103">
        <f t="shared" ref="L11" si="3">K10+K11</f>
        <v>1393.2256922873235</v>
      </c>
      <c r="M11" s="65">
        <v>2</v>
      </c>
      <c r="N11" s="66"/>
      <c r="O11" s="216" t="s">
        <v>65</v>
      </c>
      <c r="P11" s="67">
        <v>828.90498275113657</v>
      </c>
      <c r="Q11" s="84" t="s">
        <v>1779</v>
      </c>
      <c r="R11" s="66"/>
      <c r="S11" s="66"/>
      <c r="T11" s="166" t="s">
        <v>532</v>
      </c>
      <c r="U11" s="195">
        <v>580</v>
      </c>
      <c r="W11" s="166" t="s">
        <v>533</v>
      </c>
      <c r="X11" s="195">
        <v>424</v>
      </c>
      <c r="Y11" s="66"/>
      <c r="AC11" s="66"/>
    </row>
    <row r="12" spans="1:32" ht="23.1" customHeight="1" x14ac:dyDescent="0.25">
      <c r="A12" s="198" t="s">
        <v>593</v>
      </c>
      <c r="B12" s="198" t="s">
        <v>594</v>
      </c>
      <c r="C12" s="186" t="s">
        <v>142</v>
      </c>
      <c r="D12" s="183" t="s">
        <v>498</v>
      </c>
      <c r="E12" s="183" t="s">
        <v>335</v>
      </c>
      <c r="F12" s="187">
        <v>37</v>
      </c>
      <c r="G12" s="188">
        <v>7</v>
      </c>
      <c r="H12" s="189">
        <f t="shared" si="0"/>
        <v>451</v>
      </c>
      <c r="I12" s="190"/>
      <c r="J12" s="191">
        <v>728</v>
      </c>
      <c r="K12" s="192">
        <f t="shared" si="1"/>
        <v>619.50549450549454</v>
      </c>
      <c r="L12" s="193"/>
      <c r="M12" s="65"/>
      <c r="O12" s="216" t="s">
        <v>60</v>
      </c>
      <c r="P12" s="67">
        <v>821.38672114653127</v>
      </c>
      <c r="Q12" s="84" t="s">
        <v>1774</v>
      </c>
      <c r="T12" s="166" t="s">
        <v>535</v>
      </c>
      <c r="U12" s="195">
        <v>539</v>
      </c>
      <c r="W12" s="166" t="s">
        <v>536</v>
      </c>
      <c r="X12" s="195">
        <v>321</v>
      </c>
      <c r="AC12" s="66"/>
    </row>
    <row r="13" spans="1:32" ht="23.1" customHeight="1" x14ac:dyDescent="0.25">
      <c r="A13" s="198" t="s">
        <v>595</v>
      </c>
      <c r="B13" s="198" t="s">
        <v>592</v>
      </c>
      <c r="C13" s="186" t="s">
        <v>153</v>
      </c>
      <c r="D13" s="183" t="s">
        <v>498</v>
      </c>
      <c r="E13" s="183" t="s">
        <v>335</v>
      </c>
      <c r="F13" s="187">
        <v>32</v>
      </c>
      <c r="G13" s="188">
        <v>9</v>
      </c>
      <c r="H13" s="189">
        <f t="shared" si="0"/>
        <v>393</v>
      </c>
      <c r="I13" s="190"/>
      <c r="J13" s="191">
        <v>664</v>
      </c>
      <c r="K13" s="192">
        <f t="shared" si="1"/>
        <v>591.86746987951813</v>
      </c>
      <c r="L13" s="103">
        <f t="shared" ref="L13" si="4">K12+K13</f>
        <v>1211.3729643850127</v>
      </c>
      <c r="M13" s="65">
        <v>5</v>
      </c>
      <c r="O13" s="216" t="s">
        <v>66</v>
      </c>
      <c r="P13" s="67">
        <v>775.16275007939021</v>
      </c>
      <c r="Q13" s="84" t="s">
        <v>1771</v>
      </c>
      <c r="T13" s="166" t="s">
        <v>539</v>
      </c>
      <c r="U13" s="195">
        <v>497.75</v>
      </c>
      <c r="W13" s="166" t="s">
        <v>540</v>
      </c>
      <c r="X13" s="195">
        <v>293</v>
      </c>
      <c r="AC13" s="66"/>
    </row>
    <row r="14" spans="1:32" ht="23.1" customHeight="1" thickBot="1" x14ac:dyDescent="0.3">
      <c r="A14" s="198" t="s">
        <v>596</v>
      </c>
      <c r="B14" s="198" t="s">
        <v>597</v>
      </c>
      <c r="C14" s="186" t="s">
        <v>135</v>
      </c>
      <c r="D14" s="183" t="s">
        <v>498</v>
      </c>
      <c r="E14" s="183" t="s">
        <v>335</v>
      </c>
      <c r="F14" s="187">
        <v>39</v>
      </c>
      <c r="G14" s="188">
        <v>3</v>
      </c>
      <c r="H14" s="189">
        <f t="shared" si="0"/>
        <v>471</v>
      </c>
      <c r="I14" s="189"/>
      <c r="J14" s="191">
        <v>867</v>
      </c>
      <c r="K14" s="192">
        <f t="shared" si="1"/>
        <v>543.25259515570929</v>
      </c>
      <c r="L14" s="193"/>
      <c r="M14" s="65"/>
      <c r="O14" s="218" t="s">
        <v>92</v>
      </c>
      <c r="P14" s="175">
        <v>699.65490940209099</v>
      </c>
      <c r="Q14" s="99" t="s">
        <v>1775</v>
      </c>
      <c r="T14" s="166" t="s">
        <v>543</v>
      </c>
      <c r="U14" s="195">
        <v>483</v>
      </c>
      <c r="W14" s="166" t="s">
        <v>544</v>
      </c>
      <c r="X14" s="195">
        <v>270.25</v>
      </c>
    </row>
    <row r="15" spans="1:32" ht="21.75" customHeight="1" x14ac:dyDescent="0.25">
      <c r="A15" s="198" t="s">
        <v>598</v>
      </c>
      <c r="B15" s="198" t="s">
        <v>599</v>
      </c>
      <c r="C15" s="186" t="s">
        <v>130</v>
      </c>
      <c r="D15" s="183" t="s">
        <v>516</v>
      </c>
      <c r="E15" s="183" t="s">
        <v>335</v>
      </c>
      <c r="F15" s="187">
        <v>27</v>
      </c>
      <c r="G15" s="188">
        <v>11</v>
      </c>
      <c r="H15" s="189">
        <f t="shared" si="0"/>
        <v>335</v>
      </c>
      <c r="I15" s="190"/>
      <c r="J15" s="191">
        <v>752</v>
      </c>
      <c r="K15" s="192">
        <f t="shared" si="1"/>
        <v>445.47872340425533</v>
      </c>
      <c r="L15" s="103">
        <f t="shared" ref="L15" si="5">K14+K15</f>
        <v>988.73131855996462</v>
      </c>
      <c r="M15" s="65">
        <v>6</v>
      </c>
      <c r="O15" s="60"/>
      <c r="P15" s="60"/>
      <c r="Q15" s="61"/>
    </row>
    <row r="16" spans="1:32" ht="21.75" customHeight="1" x14ac:dyDescent="0.25">
      <c r="A16" s="198" t="s">
        <v>600</v>
      </c>
      <c r="B16" s="198" t="s">
        <v>601</v>
      </c>
      <c r="C16" s="186" t="s">
        <v>141</v>
      </c>
      <c r="D16" s="183" t="s">
        <v>516</v>
      </c>
      <c r="E16" s="183" t="s">
        <v>335</v>
      </c>
      <c r="F16" s="187">
        <v>22</v>
      </c>
      <c r="G16" s="187">
        <v>5</v>
      </c>
      <c r="H16" s="189">
        <f t="shared" si="0"/>
        <v>269</v>
      </c>
      <c r="I16" s="190"/>
      <c r="J16" s="191">
        <v>670</v>
      </c>
      <c r="K16" s="192">
        <f t="shared" si="1"/>
        <v>401.49253731343282</v>
      </c>
      <c r="L16" s="193"/>
      <c r="M16" s="65"/>
      <c r="O16" s="60"/>
      <c r="P16" s="60"/>
      <c r="Q16" s="61"/>
      <c r="T16" s="176" t="s">
        <v>549</v>
      </c>
    </row>
    <row r="17" spans="1:32" ht="21.75" customHeight="1" x14ac:dyDescent="0.25">
      <c r="A17" s="198" t="s">
        <v>602</v>
      </c>
      <c r="B17" s="198" t="s">
        <v>603</v>
      </c>
      <c r="C17" s="186" t="s">
        <v>135</v>
      </c>
      <c r="D17" s="183" t="s">
        <v>516</v>
      </c>
      <c r="E17" s="183" t="s">
        <v>335</v>
      </c>
      <c r="F17" s="187">
        <v>23</v>
      </c>
      <c r="G17" s="188">
        <v>5</v>
      </c>
      <c r="H17" s="189">
        <f t="shared" si="0"/>
        <v>281</v>
      </c>
      <c r="I17" s="190"/>
      <c r="J17" s="191">
        <v>752</v>
      </c>
      <c r="K17" s="192">
        <f t="shared" si="1"/>
        <v>373.67021276595744</v>
      </c>
      <c r="L17" s="103">
        <f t="shared" ref="L17" si="6">K16+K17</f>
        <v>775.16275007939021</v>
      </c>
      <c r="M17" s="65">
        <v>10</v>
      </c>
      <c r="O17" s="60"/>
      <c r="P17" s="60"/>
      <c r="Q17" s="61"/>
    </row>
    <row r="18" spans="1:32" ht="21.75" customHeight="1" x14ac:dyDescent="0.25">
      <c r="A18" s="177" t="s">
        <v>568</v>
      </c>
      <c r="B18" s="177" t="s">
        <v>606</v>
      </c>
      <c r="C18" s="186" t="s">
        <v>132</v>
      </c>
      <c r="D18" s="178" t="s">
        <v>516</v>
      </c>
      <c r="E18" s="178" t="s">
        <v>10</v>
      </c>
      <c r="F18" s="187">
        <v>48</v>
      </c>
      <c r="G18" s="188">
        <v>6.5</v>
      </c>
      <c r="H18" s="189">
        <f t="shared" si="0"/>
        <v>582.5</v>
      </c>
      <c r="I18" s="190"/>
      <c r="J18" s="191">
        <v>752</v>
      </c>
      <c r="K18" s="192">
        <f t="shared" si="1"/>
        <v>774.60106382978722</v>
      </c>
      <c r="L18" s="193"/>
      <c r="M18" s="65"/>
      <c r="O18" s="60"/>
      <c r="P18" s="60"/>
      <c r="Q18" s="61"/>
      <c r="R18" s="61"/>
      <c r="S18" s="61"/>
      <c r="U18" s="60"/>
      <c r="V18" s="60"/>
      <c r="W18" s="45"/>
      <c r="X18" s="45"/>
      <c r="Y18" s="61"/>
      <c r="Z18" s="60"/>
      <c r="AA18" s="66"/>
      <c r="AC18" s="61"/>
      <c r="AE18" s="66"/>
      <c r="AF18" s="66"/>
    </row>
    <row r="19" spans="1:32" ht="21.75" customHeight="1" x14ac:dyDescent="0.25">
      <c r="A19" s="199" t="s">
        <v>558</v>
      </c>
      <c r="B19" s="199" t="s">
        <v>559</v>
      </c>
      <c r="C19" s="186" t="s">
        <v>128</v>
      </c>
      <c r="D19" s="178" t="s">
        <v>498</v>
      </c>
      <c r="E19" s="178" t="s">
        <v>10</v>
      </c>
      <c r="F19" s="187">
        <v>37</v>
      </c>
      <c r="G19" s="188">
        <v>4.5</v>
      </c>
      <c r="H19" s="189">
        <f t="shared" si="0"/>
        <v>448.5</v>
      </c>
      <c r="I19" s="190"/>
      <c r="J19" s="191">
        <v>654</v>
      </c>
      <c r="K19" s="192">
        <f t="shared" si="1"/>
        <v>685.77981651376149</v>
      </c>
      <c r="L19" s="103">
        <f t="shared" ref="L19" si="7">K18+K19</f>
        <v>1460.3808803435486</v>
      </c>
      <c r="M19" s="65">
        <v>1</v>
      </c>
      <c r="O19" s="60"/>
      <c r="P19" s="60"/>
      <c r="Q19" s="61"/>
      <c r="T19" s="60"/>
      <c r="U19" s="60"/>
      <c r="V19" s="60"/>
      <c r="W19" s="60"/>
      <c r="AC19" s="66"/>
    </row>
    <row r="20" spans="1:32" ht="21.75" customHeight="1" x14ac:dyDescent="0.25">
      <c r="A20" s="177" t="s">
        <v>607</v>
      </c>
      <c r="B20" s="177" t="s">
        <v>608</v>
      </c>
      <c r="C20" s="186" t="s">
        <v>143</v>
      </c>
      <c r="D20" s="178" t="s">
        <v>498</v>
      </c>
      <c r="E20" s="178" t="s">
        <v>10</v>
      </c>
      <c r="F20" s="187">
        <v>39</v>
      </c>
      <c r="G20" s="188">
        <v>5</v>
      </c>
      <c r="H20" s="189">
        <f t="shared" si="0"/>
        <v>473</v>
      </c>
      <c r="I20" s="190"/>
      <c r="J20" s="191">
        <v>728</v>
      </c>
      <c r="K20" s="192">
        <f t="shared" si="1"/>
        <v>649.72527472527474</v>
      </c>
      <c r="L20" s="193"/>
      <c r="M20" s="65"/>
      <c r="O20" s="60"/>
      <c r="P20" s="60"/>
      <c r="Q20" s="60"/>
      <c r="S20" s="61"/>
      <c r="W20" s="60"/>
      <c r="AC20" s="66"/>
    </row>
    <row r="21" spans="1:32" ht="21.75" customHeight="1" x14ac:dyDescent="0.25">
      <c r="A21" s="177" t="s">
        <v>609</v>
      </c>
      <c r="B21" s="177" t="s">
        <v>610</v>
      </c>
      <c r="C21" s="186" t="s">
        <v>160</v>
      </c>
      <c r="D21" s="178" t="s">
        <v>498</v>
      </c>
      <c r="E21" s="178" t="s">
        <v>10</v>
      </c>
      <c r="F21" s="187">
        <v>27</v>
      </c>
      <c r="G21" s="188">
        <v>5.5</v>
      </c>
      <c r="H21" s="189">
        <f t="shared" si="0"/>
        <v>329.5</v>
      </c>
      <c r="I21" s="190"/>
      <c r="J21" s="191">
        <v>580</v>
      </c>
      <c r="K21" s="192">
        <f t="shared" si="1"/>
        <v>568.10344827586209</v>
      </c>
      <c r="L21" s="103">
        <f t="shared" ref="L21" si="8">K20+K21</f>
        <v>1217.828723001137</v>
      </c>
      <c r="M21" s="65">
        <v>3</v>
      </c>
      <c r="O21" s="66"/>
      <c r="P21" s="60"/>
      <c r="Q21" s="60"/>
      <c r="W21" s="60"/>
      <c r="AC21" s="66"/>
    </row>
    <row r="22" spans="1:32" ht="21.75" customHeight="1" x14ac:dyDescent="0.25">
      <c r="A22" s="177" t="s">
        <v>611</v>
      </c>
      <c r="B22" s="177" t="s">
        <v>612</v>
      </c>
      <c r="C22" s="186" t="s">
        <v>97</v>
      </c>
      <c r="D22" s="178" t="s">
        <v>498</v>
      </c>
      <c r="E22" s="178" t="s">
        <v>10</v>
      </c>
      <c r="F22" s="187">
        <v>30</v>
      </c>
      <c r="G22" s="188">
        <v>0.5</v>
      </c>
      <c r="H22" s="189">
        <f t="shared" si="0"/>
        <v>360.5</v>
      </c>
      <c r="I22" s="190"/>
      <c r="J22" s="191">
        <v>867</v>
      </c>
      <c r="K22" s="192">
        <f t="shared" si="1"/>
        <v>415.80161476355249</v>
      </c>
      <c r="L22" s="193"/>
      <c r="M22" s="65"/>
      <c r="O22" s="60"/>
      <c r="P22" s="60"/>
      <c r="Q22" s="60"/>
      <c r="W22" s="60"/>
      <c r="AC22" s="66"/>
    </row>
    <row r="23" spans="1:32" ht="21.75" customHeight="1" x14ac:dyDescent="0.25">
      <c r="A23" s="177" t="s">
        <v>581</v>
      </c>
      <c r="B23" s="177" t="s">
        <v>582</v>
      </c>
      <c r="C23" s="186" t="s">
        <v>130</v>
      </c>
      <c r="D23" s="178" t="s">
        <v>516</v>
      </c>
      <c r="E23" s="178" t="s">
        <v>10</v>
      </c>
      <c r="F23" s="187">
        <v>25</v>
      </c>
      <c r="G23" s="188">
        <v>5</v>
      </c>
      <c r="H23" s="189">
        <f t="shared" si="0"/>
        <v>305</v>
      </c>
      <c r="I23" s="190"/>
      <c r="J23" s="191">
        <v>752</v>
      </c>
      <c r="K23" s="192">
        <f t="shared" si="1"/>
        <v>405.58510638297872</v>
      </c>
      <c r="L23" s="103">
        <f t="shared" ref="L23" si="9">K22+K23</f>
        <v>821.38672114653127</v>
      </c>
      <c r="M23" s="65">
        <v>9</v>
      </c>
      <c r="O23" s="60"/>
      <c r="P23" s="60"/>
      <c r="Q23" s="60"/>
      <c r="W23" s="60"/>
      <c r="AC23" s="66"/>
    </row>
    <row r="24" spans="1:32" ht="21.75" customHeight="1" x14ac:dyDescent="0.25">
      <c r="A24" s="177" t="s">
        <v>613</v>
      </c>
      <c r="B24" s="177" t="s">
        <v>614</v>
      </c>
      <c r="C24" s="186" t="s">
        <v>151</v>
      </c>
      <c r="D24" s="178" t="s">
        <v>498</v>
      </c>
      <c r="E24" s="178" t="s">
        <v>10</v>
      </c>
      <c r="F24" s="187">
        <v>20</v>
      </c>
      <c r="G24" s="188">
        <v>7.5</v>
      </c>
      <c r="H24" s="189">
        <f t="shared" si="0"/>
        <v>247.5</v>
      </c>
      <c r="I24" s="190"/>
      <c r="J24" s="191">
        <v>620</v>
      </c>
      <c r="K24" s="192">
        <f t="shared" si="1"/>
        <v>399.19354838709677</v>
      </c>
      <c r="L24" s="193"/>
      <c r="M24" s="65"/>
      <c r="O24" s="60"/>
      <c r="P24" s="60"/>
      <c r="Q24" s="60"/>
      <c r="W24" s="60"/>
      <c r="AC24" s="66"/>
    </row>
    <row r="25" spans="1:32" ht="21.75" customHeight="1" x14ac:dyDescent="0.25">
      <c r="A25" s="177" t="s">
        <v>615</v>
      </c>
      <c r="B25" s="177" t="s">
        <v>616</v>
      </c>
      <c r="C25" s="186" t="s">
        <v>134</v>
      </c>
      <c r="D25" s="178" t="s">
        <v>498</v>
      </c>
      <c r="E25" s="178" t="s">
        <v>10</v>
      </c>
      <c r="F25" s="187">
        <v>21</v>
      </c>
      <c r="G25" s="188">
        <v>8.5</v>
      </c>
      <c r="H25" s="189">
        <f t="shared" si="0"/>
        <v>260.5</v>
      </c>
      <c r="I25" s="190"/>
      <c r="J25" s="191">
        <v>867</v>
      </c>
      <c r="K25" s="192">
        <f t="shared" si="1"/>
        <v>300.46136101499422</v>
      </c>
      <c r="L25" s="103">
        <f t="shared" ref="L25" si="10">K24+K25</f>
        <v>699.65490940209099</v>
      </c>
      <c r="M25" s="65">
        <v>11</v>
      </c>
      <c r="O25" s="60"/>
      <c r="P25" s="60"/>
      <c r="Q25" s="60"/>
    </row>
    <row r="26" spans="1:32" ht="21.75" customHeight="1" x14ac:dyDescent="0.25">
      <c r="O26" s="60"/>
      <c r="P26" s="60"/>
      <c r="Q26" s="60"/>
    </row>
    <row r="27" spans="1:32" ht="21.75" customHeight="1" thickBot="1" x14ac:dyDescent="0.3">
      <c r="A27" s="264" t="s">
        <v>35</v>
      </c>
      <c r="B27" s="265"/>
      <c r="C27" s="266"/>
      <c r="D27" s="266"/>
      <c r="E27" s="266"/>
      <c r="F27" s="266"/>
      <c r="G27" s="266"/>
      <c r="H27" s="266"/>
      <c r="I27" s="266"/>
      <c r="J27" s="266"/>
      <c r="K27" s="267"/>
      <c r="L27" s="267"/>
      <c r="M27" s="268"/>
      <c r="O27" s="60"/>
      <c r="P27" s="60"/>
      <c r="Q27" s="60"/>
    </row>
    <row r="28" spans="1:32" ht="25.5" customHeight="1" x14ac:dyDescent="0.25">
      <c r="A28" s="58" t="s">
        <v>322</v>
      </c>
      <c r="B28" s="58" t="s">
        <v>323</v>
      </c>
      <c r="C28" s="58" t="s">
        <v>4</v>
      </c>
      <c r="D28" s="219" t="s">
        <v>5</v>
      </c>
      <c r="E28" s="219" t="s">
        <v>6</v>
      </c>
      <c r="F28" s="219" t="s">
        <v>50</v>
      </c>
      <c r="G28" s="219" t="s">
        <v>51</v>
      </c>
      <c r="H28" s="220" t="s">
        <v>324</v>
      </c>
      <c r="I28" s="220" t="s">
        <v>8</v>
      </c>
      <c r="J28" s="220" t="s">
        <v>250</v>
      </c>
      <c r="K28" s="219" t="s">
        <v>56</v>
      </c>
      <c r="L28" s="219" t="s">
        <v>67</v>
      </c>
      <c r="M28" s="63"/>
      <c r="O28" s="272" t="s">
        <v>617</v>
      </c>
      <c r="P28" s="273"/>
      <c r="Q28" s="274"/>
      <c r="S28" s="61"/>
      <c r="U28" s="60"/>
      <c r="V28" s="60"/>
      <c r="W28" s="45"/>
      <c r="X28" s="45"/>
      <c r="Y28" s="61"/>
      <c r="Z28" s="60"/>
      <c r="AA28" s="66"/>
      <c r="AC28" s="61"/>
      <c r="AE28" s="66"/>
      <c r="AF28" s="66"/>
    </row>
    <row r="29" spans="1:32" ht="23.1" customHeight="1" thickBot="1" x14ac:dyDescent="0.3">
      <c r="A29" s="182" t="s">
        <v>618</v>
      </c>
      <c r="B29" s="182" t="s">
        <v>619</v>
      </c>
      <c r="C29" s="156" t="s">
        <v>147</v>
      </c>
      <c r="D29" s="183" t="s">
        <v>498</v>
      </c>
      <c r="E29" s="183" t="s">
        <v>11</v>
      </c>
      <c r="F29" s="127">
        <v>32</v>
      </c>
      <c r="G29" s="128">
        <v>7</v>
      </c>
      <c r="H29" s="100">
        <f t="shared" ref="H29:H42" si="11">(F29*12)+G29</f>
        <v>391</v>
      </c>
      <c r="I29" s="190"/>
      <c r="J29" s="191">
        <v>591.5</v>
      </c>
      <c r="K29" s="101">
        <f t="shared" ref="K29:K42" si="12">(H29/J29)*1000</f>
        <v>661.03127641589174</v>
      </c>
      <c r="L29" s="102"/>
      <c r="M29" s="102"/>
      <c r="O29" s="92" t="s">
        <v>55</v>
      </c>
      <c r="P29" s="93" t="s">
        <v>56</v>
      </c>
      <c r="Q29" s="94" t="s">
        <v>6</v>
      </c>
      <c r="S29" s="61"/>
      <c r="U29" s="60"/>
      <c r="V29" s="60"/>
      <c r="W29" s="45"/>
      <c r="X29" s="45"/>
      <c r="Y29" s="61"/>
      <c r="Z29" s="60"/>
      <c r="AA29" s="66"/>
      <c r="AC29" s="61"/>
      <c r="AE29" s="66"/>
      <c r="AF29" s="66"/>
    </row>
    <row r="30" spans="1:32" ht="23.1" customHeight="1" x14ac:dyDescent="0.25">
      <c r="A30" s="182" t="s">
        <v>622</v>
      </c>
      <c r="B30" s="182" t="s">
        <v>623</v>
      </c>
      <c r="C30" s="156" t="s">
        <v>146</v>
      </c>
      <c r="D30" s="183" t="s">
        <v>498</v>
      </c>
      <c r="E30" s="183" t="s">
        <v>11</v>
      </c>
      <c r="F30" s="127">
        <v>31</v>
      </c>
      <c r="G30" s="128">
        <v>9.5</v>
      </c>
      <c r="H30" s="100">
        <f t="shared" si="11"/>
        <v>381.5</v>
      </c>
      <c r="I30" s="190"/>
      <c r="J30" s="191">
        <v>620</v>
      </c>
      <c r="K30" s="101">
        <f t="shared" si="12"/>
        <v>615.32258064516134</v>
      </c>
      <c r="L30" s="103">
        <f>K29+K30</f>
        <v>1276.3538570610531</v>
      </c>
      <c r="M30" s="102">
        <v>1</v>
      </c>
      <c r="O30" s="215" t="s">
        <v>57</v>
      </c>
      <c r="P30" s="221">
        <v>1276</v>
      </c>
      <c r="Q30" s="222" t="s">
        <v>1763</v>
      </c>
      <c r="S30" s="61"/>
      <c r="U30" s="60"/>
      <c r="V30" s="60"/>
      <c r="W30" s="45"/>
      <c r="X30" s="45"/>
      <c r="Y30" s="61"/>
      <c r="Z30" s="60"/>
      <c r="AA30" s="66"/>
      <c r="AC30" s="61"/>
      <c r="AE30" s="66"/>
      <c r="AF30" s="66"/>
    </row>
    <row r="31" spans="1:32" ht="23.1" customHeight="1" x14ac:dyDescent="0.25">
      <c r="A31" s="182" t="s">
        <v>620</v>
      </c>
      <c r="B31" s="182" t="s">
        <v>621</v>
      </c>
      <c r="C31" s="156" t="s">
        <v>139</v>
      </c>
      <c r="D31" s="183" t="s">
        <v>516</v>
      </c>
      <c r="E31" s="183" t="s">
        <v>11</v>
      </c>
      <c r="F31" s="127">
        <v>23</v>
      </c>
      <c r="G31" s="128">
        <v>6</v>
      </c>
      <c r="H31" s="100">
        <f t="shared" si="11"/>
        <v>282</v>
      </c>
      <c r="I31" s="190"/>
      <c r="J31" s="191">
        <v>542</v>
      </c>
      <c r="K31" s="101">
        <f t="shared" si="12"/>
        <v>520.29520295202951</v>
      </c>
      <c r="L31" s="200"/>
      <c r="M31" s="102"/>
      <c r="O31" s="216" t="s">
        <v>58</v>
      </c>
      <c r="P31" s="225">
        <v>1001</v>
      </c>
      <c r="Q31" s="226" t="s">
        <v>421</v>
      </c>
      <c r="S31" s="45"/>
      <c r="U31" s="60"/>
      <c r="V31" s="66"/>
      <c r="X31" s="61"/>
      <c r="Y31" s="66"/>
      <c r="Z31" s="66"/>
      <c r="AA31" s="66"/>
      <c r="AB31" s="66"/>
      <c r="AC31" s="66"/>
      <c r="AE31" s="66"/>
      <c r="AF31" s="66"/>
    </row>
    <row r="32" spans="1:32" ht="23.1" customHeight="1" x14ac:dyDescent="0.25">
      <c r="A32" s="182" t="s">
        <v>625</v>
      </c>
      <c r="B32" s="182" t="s">
        <v>626</v>
      </c>
      <c r="C32" s="156" t="s">
        <v>148</v>
      </c>
      <c r="D32" s="183" t="s">
        <v>498</v>
      </c>
      <c r="E32" s="183" t="s">
        <v>11</v>
      </c>
      <c r="F32" s="127">
        <v>20</v>
      </c>
      <c r="G32" s="128">
        <v>5</v>
      </c>
      <c r="H32" s="100">
        <f t="shared" si="11"/>
        <v>245</v>
      </c>
      <c r="I32" s="190"/>
      <c r="J32" s="191">
        <v>591.5</v>
      </c>
      <c r="K32" s="101">
        <f t="shared" si="12"/>
        <v>414.20118343195264</v>
      </c>
      <c r="L32" s="103">
        <f t="shared" ref="L32:L42" si="13">K31+K32</f>
        <v>934.4963863839821</v>
      </c>
      <c r="M32" s="102">
        <v>3</v>
      </c>
      <c r="O32" s="216" t="s">
        <v>59</v>
      </c>
      <c r="P32" s="223">
        <v>934</v>
      </c>
      <c r="Q32" s="224" t="s">
        <v>1764</v>
      </c>
      <c r="S32" s="45"/>
      <c r="U32" s="60"/>
      <c r="V32" s="66"/>
      <c r="X32" s="61"/>
      <c r="Y32" s="66"/>
      <c r="Z32" s="66"/>
      <c r="AA32" s="66"/>
      <c r="AB32" s="66"/>
      <c r="AC32" s="66"/>
      <c r="AE32" s="66"/>
      <c r="AF32" s="66"/>
    </row>
    <row r="33" spans="1:32" ht="23.1" customHeight="1" x14ac:dyDescent="0.25">
      <c r="A33" s="182" t="s">
        <v>618</v>
      </c>
      <c r="B33" s="182" t="s">
        <v>624</v>
      </c>
      <c r="C33" s="156" t="s">
        <v>101</v>
      </c>
      <c r="D33" s="183" t="s">
        <v>516</v>
      </c>
      <c r="E33" s="183" t="s">
        <v>11</v>
      </c>
      <c r="F33" s="127">
        <v>15</v>
      </c>
      <c r="G33" s="128">
        <v>3</v>
      </c>
      <c r="H33" s="100">
        <f t="shared" si="11"/>
        <v>183</v>
      </c>
      <c r="I33" s="190"/>
      <c r="J33" s="191">
        <v>629</v>
      </c>
      <c r="K33" s="101">
        <f t="shared" si="12"/>
        <v>290.93799682034978</v>
      </c>
      <c r="L33" s="200"/>
      <c r="M33" s="102"/>
      <c r="O33" s="216" t="s">
        <v>61</v>
      </c>
      <c r="P33" s="223">
        <v>867</v>
      </c>
      <c r="Q33" s="224" t="s">
        <v>1765</v>
      </c>
      <c r="S33" s="45"/>
      <c r="U33" s="60"/>
      <c r="V33" s="66"/>
      <c r="X33" s="61"/>
      <c r="Y33" s="66"/>
      <c r="Z33" s="66"/>
      <c r="AA33" s="66"/>
      <c r="AB33" s="66"/>
      <c r="AC33" s="66"/>
      <c r="AE33" s="66"/>
      <c r="AF33" s="66"/>
    </row>
    <row r="34" spans="1:32" ht="23.1" customHeight="1" x14ac:dyDescent="0.25">
      <c r="A34" s="182" t="s">
        <v>631</v>
      </c>
      <c r="B34" s="182" t="s">
        <v>632</v>
      </c>
      <c r="C34" s="156" t="s">
        <v>148</v>
      </c>
      <c r="D34" s="183" t="s">
        <v>498</v>
      </c>
      <c r="E34" s="183" t="s">
        <v>421</v>
      </c>
      <c r="F34" s="127">
        <v>27</v>
      </c>
      <c r="G34" s="128">
        <v>3.5</v>
      </c>
      <c r="H34" s="100">
        <f t="shared" si="11"/>
        <v>327.5</v>
      </c>
      <c r="I34" s="190"/>
      <c r="J34" s="191">
        <v>591.5</v>
      </c>
      <c r="K34" s="101">
        <f t="shared" si="12"/>
        <v>553.67709213863054</v>
      </c>
      <c r="L34" s="103"/>
      <c r="M34" s="102"/>
      <c r="O34" s="217" t="s">
        <v>62</v>
      </c>
      <c r="P34" s="227">
        <v>736</v>
      </c>
      <c r="Q34" s="228" t="s">
        <v>1766</v>
      </c>
      <c r="S34" s="45"/>
      <c r="U34" s="60"/>
      <c r="V34" s="66"/>
      <c r="X34" s="61"/>
      <c r="Y34" s="66"/>
      <c r="Z34" s="66"/>
      <c r="AA34" s="66"/>
      <c r="AB34" s="66"/>
      <c r="AC34" s="66"/>
      <c r="AE34" s="66"/>
      <c r="AF34" s="66"/>
    </row>
    <row r="35" spans="1:32" ht="23.1" customHeight="1" thickBot="1" x14ac:dyDescent="0.3">
      <c r="A35" s="182" t="s">
        <v>633</v>
      </c>
      <c r="B35" s="182" t="s">
        <v>634</v>
      </c>
      <c r="C35" s="156" t="s">
        <v>140</v>
      </c>
      <c r="D35" s="183" t="s">
        <v>498</v>
      </c>
      <c r="E35" s="183" t="s">
        <v>421</v>
      </c>
      <c r="F35" s="127">
        <v>27</v>
      </c>
      <c r="G35" s="128">
        <v>2</v>
      </c>
      <c r="H35" s="100">
        <f t="shared" si="11"/>
        <v>326</v>
      </c>
      <c r="I35" s="190"/>
      <c r="J35" s="191">
        <v>728</v>
      </c>
      <c r="K35" s="101">
        <f t="shared" si="12"/>
        <v>447.80219780219784</v>
      </c>
      <c r="L35" s="103">
        <f t="shared" si="13"/>
        <v>1001.4792899408284</v>
      </c>
      <c r="M35" s="102">
        <v>2</v>
      </c>
      <c r="O35" s="218" t="s">
        <v>63</v>
      </c>
      <c r="P35" s="98">
        <v>691</v>
      </c>
      <c r="Q35" s="243" t="s">
        <v>1767</v>
      </c>
      <c r="S35" s="45"/>
      <c r="U35" s="60"/>
      <c r="V35" s="66"/>
      <c r="X35" s="61"/>
      <c r="Y35" s="66"/>
      <c r="Z35" s="66"/>
      <c r="AA35" s="66"/>
      <c r="AB35" s="66"/>
      <c r="AC35" s="66"/>
      <c r="AE35" s="66"/>
      <c r="AF35" s="66"/>
    </row>
    <row r="36" spans="1:32" ht="23.1" customHeight="1" x14ac:dyDescent="0.25">
      <c r="A36" s="182" t="s">
        <v>629</v>
      </c>
      <c r="B36" s="182" t="s">
        <v>630</v>
      </c>
      <c r="C36" s="156" t="s">
        <v>97</v>
      </c>
      <c r="D36" s="183" t="s">
        <v>498</v>
      </c>
      <c r="E36" s="183" t="s">
        <v>421</v>
      </c>
      <c r="F36" s="127">
        <v>32</v>
      </c>
      <c r="G36" s="128">
        <v>4</v>
      </c>
      <c r="H36" s="100">
        <f t="shared" si="11"/>
        <v>388</v>
      </c>
      <c r="I36" s="190"/>
      <c r="J36" s="191">
        <v>867</v>
      </c>
      <c r="K36" s="101">
        <f t="shared" si="12"/>
        <v>447.52018454440599</v>
      </c>
      <c r="L36" s="103"/>
      <c r="M36" s="102"/>
      <c r="T36" s="60"/>
      <c r="U36" s="45"/>
      <c r="V36" s="45"/>
      <c r="Y36" s="66"/>
      <c r="Z36" s="61"/>
      <c r="AA36" s="61"/>
      <c r="AB36" s="66"/>
      <c r="AC36" s="66"/>
      <c r="AE36" s="66"/>
      <c r="AF36" s="66"/>
    </row>
    <row r="37" spans="1:32" ht="23.1" customHeight="1" x14ac:dyDescent="0.25">
      <c r="A37" s="201" t="s">
        <v>642</v>
      </c>
      <c r="B37" s="182" t="s">
        <v>643</v>
      </c>
      <c r="C37" s="156" t="s">
        <v>138</v>
      </c>
      <c r="D37" s="183" t="s">
        <v>498</v>
      </c>
      <c r="E37" s="183" t="s">
        <v>336</v>
      </c>
      <c r="F37" s="127">
        <v>30</v>
      </c>
      <c r="G37" s="128">
        <v>0</v>
      </c>
      <c r="H37" s="100">
        <f t="shared" si="11"/>
        <v>360</v>
      </c>
      <c r="I37" s="190"/>
      <c r="J37" s="191">
        <v>798.5</v>
      </c>
      <c r="K37" s="101">
        <f t="shared" si="12"/>
        <v>450.84533500313086</v>
      </c>
      <c r="L37" s="200"/>
      <c r="M37" s="102"/>
      <c r="O37" s="53"/>
      <c r="P37" s="53"/>
      <c r="Q37" s="81"/>
      <c r="T37" s="60"/>
      <c r="U37" s="45"/>
      <c r="V37" s="45"/>
      <c r="Y37" s="66"/>
      <c r="Z37" s="61"/>
      <c r="AA37" s="61"/>
      <c r="AB37" s="66"/>
      <c r="AC37" s="66"/>
      <c r="AE37" s="66"/>
      <c r="AF37" s="66"/>
    </row>
    <row r="38" spans="1:32" ht="23.1" customHeight="1" x14ac:dyDescent="0.25">
      <c r="A38" s="182" t="s">
        <v>637</v>
      </c>
      <c r="B38" s="182" t="s">
        <v>638</v>
      </c>
      <c r="C38" s="156" t="s">
        <v>95</v>
      </c>
      <c r="D38" s="183" t="s">
        <v>516</v>
      </c>
      <c r="E38" s="183" t="s">
        <v>336</v>
      </c>
      <c r="F38" s="127">
        <v>26</v>
      </c>
      <c r="G38" s="128">
        <v>1</v>
      </c>
      <c r="H38" s="100">
        <f t="shared" si="11"/>
        <v>313</v>
      </c>
      <c r="I38" s="190"/>
      <c r="J38" s="191">
        <v>752</v>
      </c>
      <c r="K38" s="101">
        <f t="shared" si="12"/>
        <v>416.22340425531917</v>
      </c>
      <c r="L38" s="103">
        <f t="shared" si="13"/>
        <v>867.06873925845002</v>
      </c>
      <c r="M38" s="102">
        <v>4</v>
      </c>
      <c r="O38" s="53"/>
      <c r="P38" s="53"/>
      <c r="Q38" s="81"/>
      <c r="T38" s="60"/>
      <c r="U38" s="45"/>
      <c r="V38" s="45"/>
      <c r="Y38" s="66"/>
      <c r="Z38" s="61"/>
      <c r="AA38" s="61"/>
      <c r="AB38" s="66"/>
      <c r="AC38" s="66"/>
      <c r="AE38" s="66"/>
      <c r="AF38" s="66"/>
    </row>
    <row r="39" spans="1:32" ht="23.1" customHeight="1" x14ac:dyDescent="0.25">
      <c r="A39" s="201" t="s">
        <v>635</v>
      </c>
      <c r="B39" s="182" t="s">
        <v>636</v>
      </c>
      <c r="C39" s="156" t="s">
        <v>136</v>
      </c>
      <c r="D39" s="183" t="s">
        <v>498</v>
      </c>
      <c r="E39" s="183" t="s">
        <v>336</v>
      </c>
      <c r="F39" s="127">
        <v>27</v>
      </c>
      <c r="G39" s="128">
        <v>5.5</v>
      </c>
      <c r="H39" s="100">
        <f t="shared" si="11"/>
        <v>329.5</v>
      </c>
      <c r="I39" s="160"/>
      <c r="J39" s="191">
        <v>867</v>
      </c>
      <c r="K39" s="101">
        <f t="shared" si="12"/>
        <v>380.04613610149937</v>
      </c>
      <c r="L39" s="200"/>
      <c r="M39" s="102"/>
      <c r="O39" s="53"/>
      <c r="P39" s="53"/>
      <c r="Q39" s="81"/>
      <c r="T39" s="60"/>
      <c r="U39" s="45"/>
      <c r="V39" s="45"/>
      <c r="Y39" s="66"/>
      <c r="Z39" s="61"/>
      <c r="AA39" s="61"/>
      <c r="AB39" s="66"/>
      <c r="AC39" s="66"/>
      <c r="AE39" s="66"/>
      <c r="AF39" s="66"/>
    </row>
    <row r="40" spans="1:32" ht="23.1" customHeight="1" x14ac:dyDescent="0.25">
      <c r="A40" s="201" t="s">
        <v>644</v>
      </c>
      <c r="B40" s="182" t="s">
        <v>645</v>
      </c>
      <c r="C40" s="156" t="s">
        <v>116</v>
      </c>
      <c r="D40" s="183" t="s">
        <v>498</v>
      </c>
      <c r="E40" s="183" t="s">
        <v>336</v>
      </c>
      <c r="F40" s="127">
        <v>23</v>
      </c>
      <c r="G40" s="128">
        <v>8.5</v>
      </c>
      <c r="H40" s="100">
        <f t="shared" si="11"/>
        <v>284.5</v>
      </c>
      <c r="I40" s="190"/>
      <c r="J40" s="191">
        <v>798.5</v>
      </c>
      <c r="K40" s="101">
        <f t="shared" si="12"/>
        <v>356.29304946775204</v>
      </c>
      <c r="L40" s="103">
        <f t="shared" si="13"/>
        <v>736.33918556925141</v>
      </c>
      <c r="M40" s="102">
        <v>5</v>
      </c>
      <c r="O40" s="53"/>
      <c r="P40" s="53"/>
      <c r="Q40" s="81"/>
      <c r="T40" s="60"/>
      <c r="U40" s="45"/>
      <c r="V40" s="45"/>
      <c r="Y40" s="66"/>
      <c r="Z40" s="61"/>
      <c r="AA40" s="61"/>
      <c r="AB40" s="66"/>
      <c r="AC40" s="66"/>
      <c r="AE40" s="66"/>
      <c r="AF40" s="66"/>
    </row>
    <row r="41" spans="1:32" ht="23.1" customHeight="1" x14ac:dyDescent="0.25">
      <c r="A41" s="201" t="s">
        <v>635</v>
      </c>
      <c r="B41" s="182" t="s">
        <v>639</v>
      </c>
      <c r="C41" s="156" t="s">
        <v>136</v>
      </c>
      <c r="D41" s="183" t="s">
        <v>498</v>
      </c>
      <c r="E41" s="183" t="s">
        <v>336</v>
      </c>
      <c r="F41" s="127">
        <v>25</v>
      </c>
      <c r="G41" s="128">
        <v>3.5</v>
      </c>
      <c r="H41" s="100">
        <f t="shared" si="11"/>
        <v>303.5</v>
      </c>
      <c r="I41" s="160"/>
      <c r="J41" s="191">
        <v>867</v>
      </c>
      <c r="K41" s="101">
        <f t="shared" si="12"/>
        <v>350.05767012687426</v>
      </c>
      <c r="L41" s="200"/>
      <c r="M41" s="102"/>
      <c r="O41" s="53"/>
      <c r="P41" s="53"/>
      <c r="Q41" s="81"/>
      <c r="T41" s="60"/>
      <c r="U41" s="45"/>
      <c r="V41" s="45"/>
      <c r="Y41" s="66"/>
      <c r="Z41" s="61"/>
      <c r="AA41" s="61"/>
      <c r="AB41" s="66"/>
      <c r="AC41" s="66"/>
      <c r="AE41" s="66"/>
      <c r="AF41" s="66"/>
    </row>
    <row r="42" spans="1:32" ht="23.1" customHeight="1" x14ac:dyDescent="0.25">
      <c r="A42" s="201" t="s">
        <v>640</v>
      </c>
      <c r="B42" s="182" t="s">
        <v>641</v>
      </c>
      <c r="C42" s="156" t="s">
        <v>133</v>
      </c>
      <c r="D42" s="183" t="s">
        <v>498</v>
      </c>
      <c r="E42" s="183" t="s">
        <v>336</v>
      </c>
      <c r="F42" s="127">
        <v>24</v>
      </c>
      <c r="G42" s="128">
        <v>8</v>
      </c>
      <c r="H42" s="100">
        <f t="shared" si="11"/>
        <v>296</v>
      </c>
      <c r="I42" s="190"/>
      <c r="J42" s="191">
        <v>867</v>
      </c>
      <c r="K42" s="101">
        <f t="shared" si="12"/>
        <v>341.40715109573239</v>
      </c>
      <c r="L42" s="103">
        <f t="shared" si="13"/>
        <v>691.46482122260659</v>
      </c>
      <c r="M42" s="102">
        <v>6</v>
      </c>
      <c r="O42" s="53"/>
      <c r="P42" s="53"/>
      <c r="Q42" s="81"/>
      <c r="T42" s="60"/>
      <c r="U42" s="45"/>
      <c r="V42" s="45"/>
      <c r="Y42" s="66"/>
      <c r="Z42" s="61"/>
      <c r="AA42" s="61"/>
      <c r="AB42" s="66"/>
      <c r="AC42" s="66"/>
      <c r="AE42" s="66"/>
      <c r="AF42" s="66"/>
    </row>
    <row r="43" spans="1:32" ht="22.5" customHeight="1" x14ac:dyDescent="0.25">
      <c r="O43" s="53"/>
      <c r="P43" s="53"/>
      <c r="Q43" s="81"/>
    </row>
    <row r="44" spans="1:32" s="45" customFormat="1" ht="23.1" customHeight="1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3"/>
      <c r="N44" s="52"/>
      <c r="O44" s="53"/>
      <c r="P44" s="53"/>
      <c r="Q44" s="81"/>
      <c r="R44" s="52"/>
      <c r="S44" s="52"/>
      <c r="T44" s="53"/>
      <c r="U44" s="53"/>
      <c r="V44" s="53"/>
      <c r="W44" s="53"/>
      <c r="AB44" s="53"/>
      <c r="AE44" s="53"/>
      <c r="AF44" s="53"/>
    </row>
    <row r="45" spans="1:32" s="45" customFormat="1" ht="23.1" customHeight="1" x14ac:dyDescent="0.25">
      <c r="A45" s="61"/>
      <c r="B45" s="61"/>
      <c r="C45" s="61"/>
      <c r="D45" s="61"/>
      <c r="E45" s="61"/>
      <c r="F45" s="71"/>
      <c r="G45" s="72"/>
      <c r="H45" s="61"/>
      <c r="I45" s="61"/>
      <c r="J45" s="61"/>
      <c r="K45" s="60"/>
      <c r="L45" s="61"/>
      <c r="M45" s="61"/>
      <c r="N45" s="52"/>
      <c r="O45" s="61"/>
      <c r="P45" s="61"/>
      <c r="Q45" s="62"/>
      <c r="R45" s="52"/>
      <c r="S45" s="52"/>
      <c r="T45" s="53"/>
      <c r="U45" s="53"/>
      <c r="V45" s="53"/>
      <c r="W45" s="53"/>
      <c r="AB45" s="53"/>
      <c r="AE45" s="53"/>
      <c r="AF45" s="61"/>
    </row>
    <row r="46" spans="1:32" s="45" customFormat="1" ht="23.1" customHeight="1" x14ac:dyDescent="0.25">
      <c r="A46" s="61"/>
      <c r="B46" s="61"/>
      <c r="C46" s="61"/>
      <c r="D46" s="61"/>
      <c r="E46" s="61"/>
      <c r="F46" s="71"/>
      <c r="G46" s="72"/>
      <c r="H46" s="61"/>
      <c r="I46" s="61"/>
      <c r="J46" s="61"/>
      <c r="K46" s="60"/>
      <c r="L46" s="61"/>
      <c r="M46" s="61"/>
      <c r="N46" s="52"/>
      <c r="O46" s="61"/>
      <c r="P46" s="61"/>
      <c r="Q46" s="62"/>
      <c r="R46" s="52"/>
      <c r="S46" s="52"/>
      <c r="T46" s="53"/>
      <c r="U46" s="53"/>
      <c r="V46" s="53"/>
      <c r="W46" s="53"/>
      <c r="AB46" s="53"/>
      <c r="AE46" s="53"/>
      <c r="AF46" s="61"/>
    </row>
    <row r="47" spans="1:32" s="45" customFormat="1" ht="23.1" customHeight="1" x14ac:dyDescent="0.25">
      <c r="A47" s="61"/>
      <c r="B47" s="61"/>
      <c r="C47" s="61"/>
      <c r="D47" s="61"/>
      <c r="E47" s="61"/>
      <c r="F47" s="71"/>
      <c r="G47" s="72"/>
      <c r="H47" s="61"/>
      <c r="I47" s="61"/>
      <c r="J47" s="61"/>
      <c r="K47" s="60"/>
      <c r="L47" s="61"/>
      <c r="M47" s="61"/>
      <c r="N47" s="52"/>
      <c r="O47" s="61"/>
      <c r="P47" s="61"/>
      <c r="Q47" s="62"/>
      <c r="R47" s="52"/>
      <c r="S47" s="52"/>
      <c r="T47" s="53"/>
      <c r="U47" s="53"/>
      <c r="V47" s="53"/>
      <c r="W47" s="53"/>
      <c r="AB47" s="53"/>
      <c r="AE47" s="53"/>
      <c r="AF47" s="61"/>
    </row>
    <row r="48" spans="1:32" s="45" customFormat="1" ht="23.1" customHeight="1" x14ac:dyDescent="0.25">
      <c r="A48" s="61"/>
      <c r="B48" s="61"/>
      <c r="C48" s="61"/>
      <c r="D48" s="61"/>
      <c r="E48" s="61"/>
      <c r="F48" s="71"/>
      <c r="G48" s="72"/>
      <c r="H48" s="61"/>
      <c r="I48" s="61"/>
      <c r="J48" s="61"/>
      <c r="K48" s="60"/>
      <c r="L48" s="61"/>
      <c r="M48" s="61"/>
      <c r="N48" s="52"/>
      <c r="O48" s="61"/>
      <c r="P48" s="61"/>
      <c r="Q48" s="62"/>
      <c r="R48" s="52"/>
      <c r="S48" s="52"/>
      <c r="T48" s="53"/>
      <c r="U48" s="53"/>
      <c r="V48" s="53"/>
      <c r="W48" s="53"/>
      <c r="AB48" s="53"/>
      <c r="AE48" s="53"/>
      <c r="AF48" s="53"/>
    </row>
    <row r="49" spans="1:32" s="45" customFormat="1" ht="23.1" customHeight="1" x14ac:dyDescent="0.25">
      <c r="A49" s="61"/>
      <c r="B49" s="61"/>
      <c r="C49" s="61"/>
      <c r="D49" s="61"/>
      <c r="E49" s="61"/>
      <c r="F49" s="71"/>
      <c r="G49" s="72"/>
      <c r="H49" s="61"/>
      <c r="I49" s="61"/>
      <c r="J49" s="61"/>
      <c r="K49" s="60"/>
      <c r="L49" s="61"/>
      <c r="M49" s="61"/>
      <c r="N49" s="52"/>
      <c r="O49" s="61"/>
      <c r="P49" s="61"/>
      <c r="Q49" s="62"/>
      <c r="R49" s="52"/>
      <c r="S49" s="52"/>
      <c r="T49" s="53"/>
      <c r="U49" s="53"/>
      <c r="V49" s="53"/>
      <c r="W49" s="53"/>
      <c r="AB49" s="53"/>
      <c r="AE49" s="53"/>
      <c r="AF49" s="53"/>
    </row>
    <row r="50" spans="1:32" s="45" customFormat="1" ht="23.1" customHeight="1" x14ac:dyDescent="0.25">
      <c r="A50" s="61"/>
      <c r="B50" s="61"/>
      <c r="C50" s="61"/>
      <c r="D50" s="61"/>
      <c r="E50" s="61"/>
      <c r="F50" s="71"/>
      <c r="G50" s="72"/>
      <c r="H50" s="61"/>
      <c r="I50" s="61"/>
      <c r="J50" s="61"/>
      <c r="K50" s="60"/>
      <c r="L50" s="61"/>
      <c r="M50" s="61"/>
      <c r="N50" s="52"/>
      <c r="O50" s="61"/>
      <c r="P50" s="61"/>
      <c r="Q50" s="62"/>
      <c r="R50" s="52"/>
      <c r="S50" s="52"/>
      <c r="T50" s="53"/>
      <c r="U50" s="53"/>
      <c r="V50" s="53"/>
      <c r="W50" s="53"/>
      <c r="AB50" s="53"/>
      <c r="AE50" s="53"/>
      <c r="AF50" s="53"/>
    </row>
    <row r="51" spans="1:32" s="45" customFormat="1" ht="23.1" customHeight="1" x14ac:dyDescent="0.25">
      <c r="A51" s="61"/>
      <c r="B51" s="61"/>
      <c r="C51" s="61"/>
      <c r="D51" s="61"/>
      <c r="E51" s="61"/>
      <c r="F51" s="71"/>
      <c r="G51" s="72"/>
      <c r="H51" s="61"/>
      <c r="I51" s="61"/>
      <c r="J51" s="61"/>
      <c r="K51" s="60"/>
      <c r="L51" s="61"/>
      <c r="M51" s="61"/>
      <c r="N51" s="52"/>
      <c r="O51" s="61"/>
      <c r="P51" s="61"/>
      <c r="Q51" s="62"/>
      <c r="R51" s="52"/>
      <c r="S51" s="52"/>
      <c r="T51" s="53"/>
      <c r="U51" s="53"/>
      <c r="V51" s="53"/>
      <c r="W51" s="53"/>
      <c r="AB51" s="53"/>
      <c r="AE51" s="53"/>
      <c r="AF51" s="53"/>
    </row>
    <row r="52" spans="1:32" s="45" customFormat="1" ht="24.95" customHeight="1" x14ac:dyDescent="0.25">
      <c r="A52" s="61"/>
      <c r="B52" s="61"/>
      <c r="C52" s="61"/>
      <c r="D52" s="61"/>
      <c r="E52" s="61"/>
      <c r="F52" s="71"/>
      <c r="G52" s="72"/>
      <c r="H52" s="61"/>
      <c r="I52" s="61"/>
      <c r="J52" s="61"/>
      <c r="K52" s="60"/>
      <c r="L52" s="61"/>
      <c r="M52" s="61"/>
      <c r="N52" s="52"/>
      <c r="O52" s="61"/>
      <c r="P52" s="61"/>
      <c r="Q52" s="62"/>
      <c r="R52" s="52"/>
      <c r="S52" s="52"/>
      <c r="T52" s="53"/>
      <c r="U52" s="53"/>
      <c r="V52" s="53"/>
      <c r="W52" s="53"/>
      <c r="AB52" s="53"/>
      <c r="AE52" s="53"/>
      <c r="AF52" s="53"/>
    </row>
    <row r="53" spans="1:32" s="45" customFormat="1" ht="24.95" customHeight="1" x14ac:dyDescent="0.25">
      <c r="A53" s="61"/>
      <c r="B53" s="61"/>
      <c r="C53" s="61"/>
      <c r="D53" s="61"/>
      <c r="E53" s="61"/>
      <c r="F53" s="71"/>
      <c r="G53" s="72"/>
      <c r="H53" s="61"/>
      <c r="I53" s="61"/>
      <c r="J53" s="61"/>
      <c r="K53" s="60"/>
      <c r="L53" s="61"/>
      <c r="M53" s="61"/>
      <c r="N53" s="52"/>
      <c r="O53" s="61"/>
      <c r="P53" s="61"/>
      <c r="Q53" s="62"/>
      <c r="R53" s="52"/>
      <c r="S53" s="52"/>
      <c r="T53" s="53"/>
      <c r="U53" s="53"/>
      <c r="V53" s="53"/>
      <c r="W53" s="53"/>
      <c r="AB53" s="53"/>
      <c r="AE53" s="53"/>
      <c r="AF53" s="53"/>
    </row>
    <row r="54" spans="1:32" s="45" customFormat="1" ht="24.95" customHeight="1" x14ac:dyDescent="0.25">
      <c r="A54" s="61"/>
      <c r="B54" s="61"/>
      <c r="C54" s="61"/>
      <c r="D54" s="61"/>
      <c r="E54" s="61"/>
      <c r="F54" s="71"/>
      <c r="G54" s="72"/>
      <c r="H54" s="61"/>
      <c r="I54" s="61"/>
      <c r="J54" s="61"/>
      <c r="K54" s="60"/>
      <c r="L54" s="61"/>
      <c r="M54" s="61"/>
      <c r="N54" s="52"/>
      <c r="O54" s="61"/>
      <c r="P54" s="61"/>
      <c r="Q54" s="62"/>
      <c r="R54" s="52"/>
      <c r="S54" s="52"/>
      <c r="T54" s="53"/>
      <c r="U54" s="53"/>
      <c r="V54" s="53"/>
      <c r="W54" s="53"/>
      <c r="AB54" s="53"/>
      <c r="AE54" s="53"/>
      <c r="AF54" s="53"/>
    </row>
    <row r="55" spans="1:32" s="45" customFormat="1" ht="23.1" customHeight="1" x14ac:dyDescent="0.25">
      <c r="A55" s="61"/>
      <c r="B55" s="61"/>
      <c r="C55" s="61"/>
      <c r="D55" s="61"/>
      <c r="E55" s="61"/>
      <c r="F55" s="71"/>
      <c r="G55" s="72"/>
      <c r="H55" s="61"/>
      <c r="I55" s="61"/>
      <c r="J55" s="61"/>
      <c r="K55" s="60"/>
      <c r="L55" s="61"/>
      <c r="M55" s="61"/>
      <c r="N55" s="52"/>
      <c r="O55" s="61"/>
      <c r="P55" s="61"/>
      <c r="Q55" s="62"/>
      <c r="R55" s="52"/>
      <c r="S55" s="52"/>
      <c r="T55" s="53"/>
      <c r="U55" s="53"/>
      <c r="V55" s="53"/>
      <c r="W55" s="53"/>
      <c r="AB55" s="53"/>
      <c r="AE55" s="53"/>
      <c r="AF55" s="53"/>
    </row>
    <row r="56" spans="1:32" s="45" customFormat="1" ht="9.9499999999999993" customHeight="1" x14ac:dyDescent="0.25">
      <c r="A56" s="61"/>
      <c r="B56" s="61"/>
      <c r="C56" s="61"/>
      <c r="D56" s="61"/>
      <c r="E56" s="61"/>
      <c r="F56" s="71"/>
      <c r="G56" s="72"/>
      <c r="H56" s="61"/>
      <c r="I56" s="61"/>
      <c r="J56" s="61"/>
      <c r="K56" s="60"/>
      <c r="L56" s="61"/>
      <c r="M56" s="61"/>
      <c r="N56" s="52"/>
      <c r="O56" s="61"/>
      <c r="P56" s="61"/>
      <c r="Q56" s="62"/>
      <c r="R56" s="52"/>
      <c r="S56" s="52"/>
      <c r="T56" s="53"/>
      <c r="U56" s="53"/>
      <c r="V56" s="53"/>
      <c r="W56" s="53"/>
      <c r="AB56" s="53"/>
      <c r="AE56" s="53"/>
      <c r="AF56" s="53"/>
    </row>
    <row r="57" spans="1:32" s="45" customFormat="1" ht="23.1" customHeight="1" x14ac:dyDescent="0.25">
      <c r="A57" s="61"/>
      <c r="B57" s="61"/>
      <c r="C57" s="61"/>
      <c r="D57" s="61"/>
      <c r="E57" s="61"/>
      <c r="F57" s="71"/>
      <c r="G57" s="72"/>
      <c r="H57" s="61"/>
      <c r="I57" s="61"/>
      <c r="J57" s="61"/>
      <c r="K57" s="60"/>
      <c r="L57" s="61"/>
      <c r="M57" s="61"/>
      <c r="N57" s="52"/>
      <c r="O57" s="61"/>
      <c r="P57" s="61"/>
      <c r="Q57" s="62"/>
      <c r="R57" s="52"/>
      <c r="S57" s="52"/>
      <c r="T57" s="53"/>
      <c r="U57" s="53"/>
      <c r="V57" s="53"/>
      <c r="W57" s="53"/>
      <c r="AB57" s="53"/>
      <c r="AE57" s="53"/>
      <c r="AF57" s="53"/>
    </row>
    <row r="58" spans="1:32" s="45" customFormat="1" ht="23.1" customHeight="1" x14ac:dyDescent="0.25">
      <c r="A58" s="61"/>
      <c r="B58" s="61"/>
      <c r="C58" s="61"/>
      <c r="D58" s="61"/>
      <c r="E58" s="61"/>
      <c r="F58" s="71"/>
      <c r="G58" s="72"/>
      <c r="H58" s="61"/>
      <c r="I58" s="61"/>
      <c r="J58" s="61"/>
      <c r="K58" s="60"/>
      <c r="L58" s="61"/>
      <c r="M58" s="61"/>
      <c r="N58" s="52"/>
      <c r="O58" s="61"/>
      <c r="P58" s="61"/>
      <c r="Q58" s="62"/>
      <c r="R58" s="52"/>
      <c r="S58" s="52"/>
      <c r="T58" s="53"/>
      <c r="U58" s="53"/>
      <c r="V58" s="53"/>
      <c r="W58" s="53"/>
      <c r="AB58" s="53"/>
      <c r="AE58" s="53"/>
      <c r="AF58" s="53"/>
    </row>
    <row r="59" spans="1:32" s="45" customFormat="1" ht="23.1" customHeight="1" x14ac:dyDescent="0.25">
      <c r="A59" s="61"/>
      <c r="B59" s="61"/>
      <c r="C59" s="61"/>
      <c r="D59" s="61"/>
      <c r="E59" s="61"/>
      <c r="F59" s="71"/>
      <c r="G59" s="72"/>
      <c r="H59" s="61"/>
      <c r="I59" s="61"/>
      <c r="J59" s="61"/>
      <c r="K59" s="60"/>
      <c r="L59" s="61"/>
      <c r="M59" s="61"/>
      <c r="N59" s="52"/>
      <c r="O59" s="61"/>
      <c r="P59" s="61"/>
      <c r="Q59" s="62"/>
      <c r="R59" s="52"/>
      <c r="S59" s="52"/>
      <c r="T59" s="53"/>
      <c r="U59" s="53"/>
      <c r="V59" s="53"/>
      <c r="W59" s="53"/>
      <c r="AB59" s="53"/>
      <c r="AE59" s="53"/>
      <c r="AF59" s="53"/>
    </row>
    <row r="60" spans="1:32" s="45" customFormat="1" ht="23.1" customHeight="1" x14ac:dyDescent="0.25">
      <c r="A60" s="61"/>
      <c r="B60" s="61"/>
      <c r="C60" s="61"/>
      <c r="D60" s="61"/>
      <c r="E60" s="61"/>
      <c r="F60" s="71"/>
      <c r="G60" s="72"/>
      <c r="H60" s="61"/>
      <c r="I60" s="61"/>
      <c r="J60" s="61"/>
      <c r="K60" s="60"/>
      <c r="L60" s="61"/>
      <c r="M60" s="61"/>
      <c r="N60" s="52"/>
      <c r="O60" s="61"/>
      <c r="P60" s="61"/>
      <c r="Q60" s="62"/>
      <c r="R60" s="52"/>
      <c r="S60" s="52"/>
      <c r="T60" s="53"/>
      <c r="U60" s="53"/>
      <c r="V60" s="53"/>
      <c r="W60" s="53"/>
      <c r="AB60" s="53"/>
      <c r="AE60" s="53"/>
      <c r="AF60" s="53"/>
    </row>
  </sheetData>
  <sortState ref="P37:Q42">
    <sortCondition descending="1" ref="P37:P42"/>
  </sortState>
  <mergeCells count="4">
    <mergeCell ref="A1:M1"/>
    <mergeCell ref="O2:Q2"/>
    <mergeCell ref="A27:M27"/>
    <mergeCell ref="O28:Q28"/>
  </mergeCells>
  <conditionalFormatting sqref="D19:D25">
    <cfRule type="cellIs" dxfId="1" priority="1" operator="equal">
      <formula>2</formula>
    </cfRule>
    <cfRule type="cellIs" dxfId="0" priority="2" operator="equal">
      <formula>1</formula>
    </cfRule>
  </conditionalFormatting>
  <printOptions horizontalCentered="1"/>
  <pageMargins left="0.28000000000000003" right="0.25" top="0.74" bottom="0.19" header="0.38" footer="0.25"/>
  <pageSetup scale="72" fitToHeight="2" orientation="landscape" r:id="rId1"/>
  <headerFooter alignWithMargins="0">
    <oddHeader>&amp;C&amp;"Arial,Bold"&amp;18&amp;U 2017 CORPORATE CUP RELAYS SHOT PUT RESULTS</oddHeader>
  </headerFooter>
  <rowBreaks count="1" manualBreakCount="1">
    <brk id="26" max="16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zoomScale="70" zoomScaleNormal="70" workbookViewId="0">
      <selection activeCell="B4" sqref="B4"/>
    </sheetView>
  </sheetViews>
  <sheetFormatPr defaultRowHeight="24.95" customHeight="1" x14ac:dyDescent="0.2"/>
  <cols>
    <col min="1" max="1" width="22.7109375" style="27" customWidth="1"/>
    <col min="2" max="2" width="50.7109375" style="40" customWidth="1"/>
    <col min="3" max="3" width="22.7109375" style="41" customWidth="1"/>
    <col min="4" max="4" width="9.140625" style="27"/>
    <col min="5" max="5" width="9.140625" style="27" customWidth="1"/>
    <col min="6" max="6" width="9.140625" style="27"/>
    <col min="7" max="7" width="12.85546875" style="27" bestFit="1" customWidth="1"/>
    <col min="8" max="8" width="10.85546875" style="27" bestFit="1" customWidth="1"/>
    <col min="9" max="16384" width="9.140625" style="27"/>
  </cols>
  <sheetData>
    <row r="1" spans="1:3" ht="24.95" customHeight="1" thickTop="1" thickBot="1" x14ac:dyDescent="0.25">
      <c r="A1" s="29" t="s">
        <v>32</v>
      </c>
      <c r="B1" s="32"/>
      <c r="C1" s="33"/>
    </row>
    <row r="2" spans="1:3" ht="24.95" customHeight="1" thickTop="1" thickBot="1" x14ac:dyDescent="0.25">
      <c r="A2" s="17" t="s">
        <v>69</v>
      </c>
      <c r="B2" s="17" t="s">
        <v>320</v>
      </c>
      <c r="C2" s="18" t="s">
        <v>71</v>
      </c>
    </row>
    <row r="3" spans="1:3" ht="24.95" customHeight="1" thickTop="1" thickBot="1" x14ac:dyDescent="0.25">
      <c r="A3" s="24" t="s">
        <v>57</v>
      </c>
      <c r="B3" s="25" t="s">
        <v>431</v>
      </c>
      <c r="C3" s="39"/>
    </row>
    <row r="4" spans="1:3" ht="24.95" customHeight="1" thickTop="1" thickBot="1" x14ac:dyDescent="0.25">
      <c r="A4" s="24" t="s">
        <v>58</v>
      </c>
      <c r="B4" s="25"/>
      <c r="C4" s="39"/>
    </row>
    <row r="5" spans="1:3" s="19" customFormat="1" ht="24.95" customHeight="1" thickTop="1" thickBot="1" x14ac:dyDescent="0.25">
      <c r="A5" s="20" t="s">
        <v>59</v>
      </c>
      <c r="B5" s="21"/>
      <c r="C5" s="22"/>
    </row>
    <row r="6" spans="1:3" s="16" customFormat="1" ht="24.95" customHeight="1" thickTop="1" thickBot="1" x14ac:dyDescent="0.25">
      <c r="A6" s="275" t="s">
        <v>68</v>
      </c>
      <c r="B6" s="275"/>
      <c r="C6" s="275"/>
    </row>
    <row r="7" spans="1:3" s="19" customFormat="1" ht="24.95" customHeight="1" thickTop="1" thickBot="1" x14ac:dyDescent="0.25">
      <c r="A7" s="17" t="s">
        <v>69</v>
      </c>
      <c r="B7" s="17" t="s">
        <v>72</v>
      </c>
      <c r="C7" s="18" t="s">
        <v>71</v>
      </c>
    </row>
    <row r="8" spans="1:3" s="19" customFormat="1" ht="24.95" customHeight="1" thickTop="1" thickBot="1" x14ac:dyDescent="0.25">
      <c r="A8" s="20" t="s">
        <v>57</v>
      </c>
      <c r="B8" s="21" t="s">
        <v>333</v>
      </c>
      <c r="C8" s="22">
        <v>3.3449074074074071E-3</v>
      </c>
    </row>
    <row r="9" spans="1:3" s="19" customFormat="1" ht="24.95" customHeight="1" thickTop="1" thickBot="1" x14ac:dyDescent="0.25">
      <c r="A9" s="20" t="s">
        <v>58</v>
      </c>
      <c r="B9" s="21" t="s">
        <v>11</v>
      </c>
      <c r="C9" s="22">
        <v>3.3564814814814811E-3</v>
      </c>
    </row>
    <row r="10" spans="1:3" s="19" customFormat="1" ht="24.95" customHeight="1" thickTop="1" thickBot="1" x14ac:dyDescent="0.25">
      <c r="A10" s="20" t="s">
        <v>59</v>
      </c>
      <c r="B10" s="21" t="s">
        <v>334</v>
      </c>
      <c r="C10" s="22">
        <v>4.1898148148148146E-3</v>
      </c>
    </row>
    <row r="11" spans="1:3" s="19" customFormat="1" ht="24.95" customHeight="1" thickTop="1" thickBot="1" x14ac:dyDescent="0.25">
      <c r="A11" s="20" t="s">
        <v>61</v>
      </c>
      <c r="B11" s="247" t="s">
        <v>430</v>
      </c>
      <c r="C11" s="248" t="s">
        <v>451</v>
      </c>
    </row>
    <row r="12" spans="1:3" s="19" customFormat="1" ht="24.95" customHeight="1" thickTop="1" thickBot="1" x14ac:dyDescent="0.25">
      <c r="A12" s="20" t="s">
        <v>62</v>
      </c>
      <c r="B12" s="247" t="s">
        <v>429</v>
      </c>
      <c r="C12" s="248" t="s">
        <v>451</v>
      </c>
    </row>
    <row r="13" spans="1:3" s="19" customFormat="1" ht="24.95" customHeight="1" thickTop="1" thickBot="1" x14ac:dyDescent="0.25">
      <c r="A13" s="20" t="s">
        <v>63</v>
      </c>
      <c r="B13" s="247" t="s">
        <v>432</v>
      </c>
      <c r="C13" s="248" t="s">
        <v>451</v>
      </c>
    </row>
    <row r="14" spans="1:3" ht="24.95" customHeight="1" thickTop="1" thickBot="1" x14ac:dyDescent="0.25">
      <c r="A14" s="17" t="s">
        <v>69</v>
      </c>
      <c r="B14" s="17" t="s">
        <v>70</v>
      </c>
      <c r="C14" s="18" t="s">
        <v>71</v>
      </c>
    </row>
    <row r="15" spans="1:3" ht="24.95" customHeight="1" thickTop="1" thickBot="1" x14ac:dyDescent="0.25">
      <c r="A15" s="24" t="s">
        <v>57</v>
      </c>
      <c r="B15" s="21" t="s">
        <v>1768</v>
      </c>
      <c r="C15" s="22">
        <v>2.9282407407407412E-3</v>
      </c>
    </row>
    <row r="16" spans="1:3" ht="24.95" customHeight="1" thickTop="1" thickBot="1" x14ac:dyDescent="0.25">
      <c r="A16" s="24" t="s">
        <v>58</v>
      </c>
      <c r="B16" s="21" t="s">
        <v>10</v>
      </c>
      <c r="C16" s="22">
        <v>3.1018518518518522E-3</v>
      </c>
    </row>
    <row r="17" spans="1:3" ht="24.95" customHeight="1" thickTop="1" thickBot="1" x14ac:dyDescent="0.25">
      <c r="A17" s="24" t="s">
        <v>59</v>
      </c>
      <c r="B17" s="21" t="s">
        <v>255</v>
      </c>
      <c r="C17" s="22">
        <v>3.1712962962962958E-3</v>
      </c>
    </row>
    <row r="18" spans="1:3" ht="24.95" customHeight="1" thickTop="1" thickBot="1" x14ac:dyDescent="0.25">
      <c r="A18" s="24" t="s">
        <v>61</v>
      </c>
      <c r="B18" s="21" t="s">
        <v>1769</v>
      </c>
      <c r="C18" s="22">
        <v>3.3333333333333335E-3</v>
      </c>
    </row>
    <row r="19" spans="1:3" ht="24.95" customHeight="1" thickTop="1" thickBot="1" x14ac:dyDescent="0.25">
      <c r="A19" s="29" t="s">
        <v>22</v>
      </c>
      <c r="B19" s="29"/>
      <c r="C19" s="30"/>
    </row>
    <row r="20" spans="1:3" ht="24.95" customHeight="1" thickTop="1" thickBot="1" x14ac:dyDescent="0.25">
      <c r="A20" s="17" t="s">
        <v>69</v>
      </c>
      <c r="B20" s="17" t="s">
        <v>70</v>
      </c>
      <c r="C20" s="18" t="s">
        <v>71</v>
      </c>
    </row>
    <row r="21" spans="1:3" ht="24.95" customHeight="1" thickTop="1" thickBot="1" x14ac:dyDescent="0.25">
      <c r="A21" s="24" t="s">
        <v>57</v>
      </c>
      <c r="B21" s="25" t="s">
        <v>10</v>
      </c>
      <c r="C21" s="26">
        <v>1.492939814814815E-2</v>
      </c>
    </row>
    <row r="22" spans="1:3" ht="24.95" customHeight="1" thickTop="1" thickBot="1" x14ac:dyDescent="0.25">
      <c r="A22" s="24" t="s">
        <v>58</v>
      </c>
      <c r="B22" s="25" t="s">
        <v>335</v>
      </c>
      <c r="C22" s="26">
        <v>1.5025462962962963E-2</v>
      </c>
    </row>
    <row r="23" spans="1:3" ht="24.95" customHeight="1" thickTop="1" thickBot="1" x14ac:dyDescent="0.25">
      <c r="A23" s="24" t="s">
        <v>59</v>
      </c>
      <c r="B23" s="25" t="s">
        <v>257</v>
      </c>
      <c r="C23" s="26">
        <v>1.7789351851851851E-2</v>
      </c>
    </row>
    <row r="24" spans="1:3" ht="24.95" customHeight="1" thickTop="1" thickBot="1" x14ac:dyDescent="0.25">
      <c r="A24" s="24" t="s">
        <v>61</v>
      </c>
      <c r="B24" s="25" t="s">
        <v>256</v>
      </c>
      <c r="C24" s="26">
        <v>1.8078703703703704E-2</v>
      </c>
    </row>
    <row r="25" spans="1:3" ht="24.95" customHeight="1" thickTop="1" thickBot="1" x14ac:dyDescent="0.25">
      <c r="A25" s="29" t="s">
        <v>23</v>
      </c>
      <c r="B25" s="32"/>
      <c r="C25" s="33"/>
    </row>
    <row r="26" spans="1:3" ht="24.95" customHeight="1" thickTop="1" thickBot="1" x14ac:dyDescent="0.25">
      <c r="A26" s="17" t="s">
        <v>69</v>
      </c>
      <c r="B26" s="17" t="s">
        <v>70</v>
      </c>
      <c r="C26" s="18" t="s">
        <v>71</v>
      </c>
    </row>
    <row r="27" spans="1:3" ht="24.95" customHeight="1" thickTop="1" thickBot="1" x14ac:dyDescent="0.25">
      <c r="A27" s="24" t="s">
        <v>57</v>
      </c>
      <c r="B27" s="25" t="s">
        <v>255</v>
      </c>
      <c r="C27" s="26">
        <v>7.4479166666666661E-3</v>
      </c>
    </row>
    <row r="28" spans="1:3" ht="24.95" customHeight="1" thickTop="1" thickBot="1" x14ac:dyDescent="0.25">
      <c r="A28" s="24" t="s">
        <v>58</v>
      </c>
      <c r="B28" s="25" t="s">
        <v>335</v>
      </c>
      <c r="C28" s="26">
        <v>7.8611111111111121E-3</v>
      </c>
    </row>
    <row r="29" spans="1:3" ht="24.95" customHeight="1" thickTop="1" thickBot="1" x14ac:dyDescent="0.25">
      <c r="A29" s="24" t="s">
        <v>59</v>
      </c>
      <c r="B29" s="25" t="s">
        <v>10</v>
      </c>
      <c r="C29" s="26">
        <v>1.0068287037037037E-2</v>
      </c>
    </row>
    <row r="30" spans="1:3" ht="24.95" customHeight="1" thickTop="1" thickBot="1" x14ac:dyDescent="0.25">
      <c r="A30" s="24" t="s">
        <v>61</v>
      </c>
      <c r="B30" s="25"/>
      <c r="C30" s="26"/>
    </row>
    <row r="31" spans="1:3" s="31" customFormat="1" ht="24.95" customHeight="1" thickTop="1" thickBot="1" x14ac:dyDescent="0.25">
      <c r="A31" s="34"/>
      <c r="B31" s="119" t="s">
        <v>73</v>
      </c>
      <c r="C31" s="30"/>
    </row>
    <row r="32" spans="1:3" ht="24.95" customHeight="1" thickTop="1" thickBot="1" x14ac:dyDescent="0.25">
      <c r="A32" s="17" t="s">
        <v>69</v>
      </c>
      <c r="B32" s="17" t="s">
        <v>70</v>
      </c>
      <c r="C32" s="28" t="s">
        <v>71</v>
      </c>
    </row>
    <row r="33" spans="1:3" ht="24.95" customHeight="1" thickTop="1" thickBot="1" x14ac:dyDescent="0.25">
      <c r="A33" s="24" t="s">
        <v>57</v>
      </c>
      <c r="B33" s="36" t="s">
        <v>1768</v>
      </c>
      <c r="C33" s="37">
        <v>48.1</v>
      </c>
    </row>
    <row r="34" spans="1:3" ht="24.95" customHeight="1" thickTop="1" thickBot="1" x14ac:dyDescent="0.25">
      <c r="A34" s="24" t="s">
        <v>58</v>
      </c>
      <c r="B34" s="36" t="s">
        <v>1777</v>
      </c>
      <c r="C34" s="37">
        <v>50.3</v>
      </c>
    </row>
    <row r="35" spans="1:3" ht="24.95" customHeight="1" thickTop="1" thickBot="1" x14ac:dyDescent="0.25">
      <c r="A35" s="24" t="s">
        <v>59</v>
      </c>
      <c r="B35" s="25" t="s">
        <v>1769</v>
      </c>
      <c r="C35" s="37">
        <v>50.5</v>
      </c>
    </row>
    <row r="36" spans="1:3" ht="24.95" customHeight="1" thickTop="1" thickBot="1" x14ac:dyDescent="0.25">
      <c r="A36" s="24" t="s">
        <v>61</v>
      </c>
      <c r="B36" s="36" t="s">
        <v>1772</v>
      </c>
      <c r="C36" s="37">
        <v>50.6</v>
      </c>
    </row>
    <row r="37" spans="1:3" ht="24.95" customHeight="1" thickTop="1" thickBot="1" x14ac:dyDescent="0.25">
      <c r="A37" s="24" t="s">
        <v>62</v>
      </c>
      <c r="B37" s="25" t="s">
        <v>1770</v>
      </c>
      <c r="C37" s="37">
        <v>54.8</v>
      </c>
    </row>
    <row r="38" spans="1:3" ht="24.95" customHeight="1" thickTop="1" thickBot="1" x14ac:dyDescent="0.25">
      <c r="A38" s="24" t="s">
        <v>63</v>
      </c>
      <c r="B38" s="25" t="s">
        <v>335</v>
      </c>
      <c r="C38" s="37">
        <v>56</v>
      </c>
    </row>
    <row r="39" spans="1:3" ht="24.95" customHeight="1" thickTop="1" thickBot="1" x14ac:dyDescent="0.25">
      <c r="A39" s="24" t="s">
        <v>64</v>
      </c>
      <c r="B39" s="25" t="s">
        <v>1778</v>
      </c>
      <c r="C39" s="37">
        <v>57.9</v>
      </c>
    </row>
    <row r="40" spans="1:3" s="23" customFormat="1" ht="24.95" customHeight="1" thickTop="1" thickBot="1" x14ac:dyDescent="0.25">
      <c r="A40" s="24" t="s">
        <v>65</v>
      </c>
      <c r="B40" s="25" t="s">
        <v>1771</v>
      </c>
      <c r="C40" s="37">
        <v>58</v>
      </c>
    </row>
    <row r="41" spans="1:3" s="38" customFormat="1" ht="24.95" customHeight="1" thickTop="1" thickBot="1" x14ac:dyDescent="0.25">
      <c r="A41" s="35" t="s">
        <v>60</v>
      </c>
      <c r="B41" s="25" t="s">
        <v>1773</v>
      </c>
      <c r="C41" s="37">
        <v>60.4</v>
      </c>
    </row>
    <row r="42" spans="1:3" s="38" customFormat="1" ht="24.95" customHeight="1" thickTop="1" thickBot="1" x14ac:dyDescent="0.25">
      <c r="A42" s="35" t="s">
        <v>66</v>
      </c>
      <c r="B42" s="36" t="s">
        <v>1774</v>
      </c>
      <c r="C42" s="37">
        <v>61.9</v>
      </c>
    </row>
    <row r="43" spans="1:3" s="38" customFormat="1" ht="24.95" customHeight="1" thickTop="1" thickBot="1" x14ac:dyDescent="0.25">
      <c r="A43" s="17" t="s">
        <v>69</v>
      </c>
      <c r="B43" s="17" t="s">
        <v>74</v>
      </c>
      <c r="C43" s="18" t="s">
        <v>71</v>
      </c>
    </row>
    <row r="44" spans="1:3" s="38" customFormat="1" ht="24.95" customHeight="1" thickTop="1" thickBot="1" x14ac:dyDescent="0.25">
      <c r="A44" s="24" t="s">
        <v>57</v>
      </c>
      <c r="B44" s="25" t="s">
        <v>430</v>
      </c>
      <c r="C44" s="37">
        <v>51.4</v>
      </c>
    </row>
    <row r="45" spans="1:3" s="38" customFormat="1" ht="24.95" customHeight="1" thickTop="1" thickBot="1" x14ac:dyDescent="0.25">
      <c r="A45" s="24" t="s">
        <v>58</v>
      </c>
      <c r="B45" s="25" t="s">
        <v>333</v>
      </c>
      <c r="C45" s="37">
        <v>55.3</v>
      </c>
    </row>
    <row r="46" spans="1:3" s="38" customFormat="1" ht="24.95" customHeight="1" thickTop="1" thickBot="1" x14ac:dyDescent="0.25">
      <c r="A46" s="24" t="s">
        <v>59</v>
      </c>
      <c r="B46" s="25" t="s">
        <v>429</v>
      </c>
      <c r="C46" s="37">
        <v>56.2</v>
      </c>
    </row>
    <row r="47" spans="1:3" s="38" customFormat="1" ht="24.95" customHeight="1" thickTop="1" thickBot="1" x14ac:dyDescent="0.25">
      <c r="A47" s="24" t="s">
        <v>61</v>
      </c>
      <c r="B47" s="25" t="s">
        <v>334</v>
      </c>
      <c r="C47" s="37">
        <v>57.2</v>
      </c>
    </row>
    <row r="48" spans="1:3" s="38" customFormat="1" ht="24.95" customHeight="1" thickTop="1" thickBot="1" x14ac:dyDescent="0.25">
      <c r="A48" s="24" t="s">
        <v>62</v>
      </c>
      <c r="B48" s="25" t="s">
        <v>433</v>
      </c>
      <c r="C48" s="37">
        <v>57.8</v>
      </c>
    </row>
    <row r="49" spans="1:4" s="38" customFormat="1" ht="24.95" customHeight="1" thickTop="1" thickBot="1" x14ac:dyDescent="0.25">
      <c r="A49" s="24" t="s">
        <v>63</v>
      </c>
      <c r="B49" s="25" t="s">
        <v>11</v>
      </c>
      <c r="C49" s="37">
        <v>58.6</v>
      </c>
    </row>
    <row r="50" spans="1:4" s="38" customFormat="1" ht="24.95" customHeight="1" thickTop="1" thickBot="1" x14ac:dyDescent="0.25">
      <c r="A50" s="24" t="s">
        <v>64</v>
      </c>
      <c r="B50" s="25" t="s">
        <v>452</v>
      </c>
      <c r="C50" s="37">
        <v>60.6</v>
      </c>
    </row>
    <row r="51" spans="1:4" s="38" customFormat="1" ht="24.95" customHeight="1" thickTop="1" thickBot="1" x14ac:dyDescent="0.25">
      <c r="A51" s="24" t="s">
        <v>65</v>
      </c>
      <c r="B51" s="25" t="s">
        <v>432</v>
      </c>
      <c r="C51" s="37">
        <v>64.2</v>
      </c>
    </row>
    <row r="52" spans="1:4" s="38" customFormat="1" ht="24.95" customHeight="1" thickTop="1" thickBot="1" x14ac:dyDescent="0.25">
      <c r="A52" s="17" t="s">
        <v>69</v>
      </c>
      <c r="B52" s="17" t="s">
        <v>321</v>
      </c>
      <c r="C52" s="18" t="s">
        <v>71</v>
      </c>
    </row>
    <row r="53" spans="1:4" s="38" customFormat="1" ht="24.95" customHeight="1" thickTop="1" thickBot="1" x14ac:dyDescent="0.25">
      <c r="A53" s="24" t="s">
        <v>57</v>
      </c>
      <c r="B53" s="36"/>
      <c r="C53" s="37"/>
    </row>
    <row r="54" spans="1:4" s="38" customFormat="1" ht="24.95" customHeight="1" thickTop="1" thickBot="1" x14ac:dyDescent="0.25">
      <c r="A54" s="24" t="s">
        <v>58</v>
      </c>
      <c r="B54" s="36"/>
      <c r="C54" s="123"/>
    </row>
    <row r="55" spans="1:4" ht="24.95" customHeight="1" thickTop="1" thickBot="1" x14ac:dyDescent="0.25">
      <c r="A55" s="24" t="s">
        <v>59</v>
      </c>
      <c r="B55" s="25"/>
      <c r="C55" s="26"/>
    </row>
    <row r="56" spans="1:4" ht="24.95" customHeight="1" thickTop="1" thickBot="1" x14ac:dyDescent="0.25">
      <c r="A56" s="29" t="s">
        <v>25</v>
      </c>
      <c r="B56" s="29"/>
      <c r="C56" s="30"/>
    </row>
    <row r="57" spans="1:4" ht="24.95" customHeight="1" thickTop="1" thickBot="1" x14ac:dyDescent="0.25">
      <c r="A57" s="17" t="s">
        <v>69</v>
      </c>
      <c r="B57" s="17" t="s">
        <v>70</v>
      </c>
      <c r="C57" s="18" t="s">
        <v>71</v>
      </c>
      <c r="D57" s="31"/>
    </row>
    <row r="58" spans="1:4" s="31" customFormat="1" ht="24.95" customHeight="1" thickTop="1" thickBot="1" x14ac:dyDescent="0.25">
      <c r="A58" s="24" t="s">
        <v>57</v>
      </c>
      <c r="B58" s="25" t="s">
        <v>335</v>
      </c>
      <c r="C58" s="26">
        <v>3.5543981481481481E-3</v>
      </c>
      <c r="D58" s="23"/>
    </row>
    <row r="59" spans="1:4" s="23" customFormat="1" ht="24.95" customHeight="1" thickTop="1" thickBot="1" x14ac:dyDescent="0.25">
      <c r="A59" s="24" t="s">
        <v>58</v>
      </c>
      <c r="B59" s="25" t="s">
        <v>255</v>
      </c>
      <c r="C59" s="123">
        <v>3.960648148148148E-3</v>
      </c>
      <c r="D59" s="27"/>
    </row>
    <row r="60" spans="1:4" s="23" customFormat="1" ht="24.95" customHeight="1" thickTop="1" thickBot="1" x14ac:dyDescent="0.25">
      <c r="A60" s="24" t="s">
        <v>59</v>
      </c>
      <c r="B60" s="25" t="s">
        <v>10</v>
      </c>
      <c r="C60" s="26">
        <v>4.2280092592592586E-3</v>
      </c>
      <c r="D60" s="27"/>
    </row>
    <row r="61" spans="1:4" ht="24.95" customHeight="1" thickTop="1" thickBot="1" x14ac:dyDescent="0.25">
      <c r="A61" s="29" t="s">
        <v>75</v>
      </c>
      <c r="B61" s="29"/>
      <c r="C61" s="30"/>
    </row>
    <row r="62" spans="1:4" ht="24.95" customHeight="1" thickTop="1" thickBot="1" x14ac:dyDescent="0.25">
      <c r="A62" s="17" t="s">
        <v>69</v>
      </c>
      <c r="B62" s="17" t="s">
        <v>70</v>
      </c>
      <c r="C62" s="18" t="s">
        <v>71</v>
      </c>
    </row>
    <row r="63" spans="1:4" ht="24.95" customHeight="1" thickTop="1" thickBot="1" x14ac:dyDescent="0.25">
      <c r="A63" s="24" t="s">
        <v>57</v>
      </c>
      <c r="B63" s="25" t="s">
        <v>335</v>
      </c>
      <c r="C63" s="26">
        <v>9.1944444444444443E-3</v>
      </c>
      <c r="D63" s="38"/>
    </row>
    <row r="64" spans="1:4" s="38" customFormat="1" ht="24.95" customHeight="1" thickTop="1" thickBot="1" x14ac:dyDescent="0.25">
      <c r="A64" s="24" t="s">
        <v>58</v>
      </c>
      <c r="B64" s="25" t="s">
        <v>255</v>
      </c>
      <c r="C64" s="26">
        <v>9.5439814814814814E-3</v>
      </c>
    </row>
    <row r="65" spans="1:4" ht="24.95" customHeight="1" thickTop="1" thickBot="1" x14ac:dyDescent="0.25">
      <c r="A65" s="24" t="s">
        <v>59</v>
      </c>
      <c r="B65" s="25" t="s">
        <v>10</v>
      </c>
      <c r="C65" s="26">
        <v>1.0381944444444444E-2</v>
      </c>
    </row>
    <row r="66" spans="1:4" ht="24.95" customHeight="1" thickTop="1" thickBot="1" x14ac:dyDescent="0.25">
      <c r="A66" s="29" t="s">
        <v>22</v>
      </c>
      <c r="B66" s="29"/>
      <c r="C66" s="30"/>
    </row>
    <row r="67" spans="1:4" ht="24.95" customHeight="1" thickTop="1" thickBot="1" x14ac:dyDescent="0.25">
      <c r="A67" s="17" t="s">
        <v>69</v>
      </c>
      <c r="B67" s="17" t="s">
        <v>320</v>
      </c>
      <c r="C67" s="18" t="s">
        <v>71</v>
      </c>
    </row>
    <row r="68" spans="1:4" s="38" customFormat="1" ht="24.95" customHeight="1" thickTop="1" thickBot="1" x14ac:dyDescent="0.25">
      <c r="A68" s="24" t="s">
        <v>57</v>
      </c>
      <c r="B68" s="25"/>
      <c r="C68" s="124"/>
    </row>
    <row r="69" spans="1:4" s="38" customFormat="1" ht="24.95" customHeight="1" thickTop="1" thickBot="1" x14ac:dyDescent="0.25">
      <c r="A69" s="24" t="s">
        <v>58</v>
      </c>
      <c r="B69" s="25"/>
      <c r="C69" s="124"/>
    </row>
    <row r="70" spans="1:4" s="38" customFormat="1" ht="24.95" customHeight="1" thickTop="1" thickBot="1" x14ac:dyDescent="0.25">
      <c r="A70" s="29" t="s">
        <v>29</v>
      </c>
      <c r="B70" s="29"/>
      <c r="C70" s="30"/>
    </row>
    <row r="71" spans="1:4" s="38" customFormat="1" ht="24.95" customHeight="1" thickTop="1" thickBot="1" x14ac:dyDescent="0.25">
      <c r="A71" s="17" t="s">
        <v>69</v>
      </c>
      <c r="B71" s="17" t="s">
        <v>72</v>
      </c>
      <c r="C71" s="18" t="s">
        <v>71</v>
      </c>
      <c r="D71" s="31"/>
    </row>
    <row r="72" spans="1:4" s="38" customFormat="1" ht="24.95" customHeight="1" thickTop="1" thickBot="1" x14ac:dyDescent="0.25">
      <c r="A72" s="24" t="s">
        <v>57</v>
      </c>
      <c r="B72" s="25" t="s">
        <v>11</v>
      </c>
      <c r="C72" s="26">
        <v>4.4814814814814813E-3</v>
      </c>
    </row>
    <row r="73" spans="1:4" s="38" customFormat="1" ht="24.95" customHeight="1" thickTop="1" thickBot="1" x14ac:dyDescent="0.25">
      <c r="A73" s="24" t="s">
        <v>58</v>
      </c>
      <c r="B73" s="25" t="s">
        <v>336</v>
      </c>
      <c r="C73" s="26">
        <v>5.2002314814814819E-3</v>
      </c>
    </row>
    <row r="74" spans="1:4" s="38" customFormat="1" ht="24.95" customHeight="1" thickTop="1" thickBot="1" x14ac:dyDescent="0.25">
      <c r="A74" s="24" t="s">
        <v>59</v>
      </c>
      <c r="B74" s="25" t="s">
        <v>421</v>
      </c>
      <c r="C74" s="26">
        <v>5.7129629629629622E-3</v>
      </c>
    </row>
    <row r="75" spans="1:4" s="16" customFormat="1" ht="24.95" customHeight="1" thickTop="1" thickBot="1" x14ac:dyDescent="0.25">
      <c r="A75" s="29" t="s">
        <v>27</v>
      </c>
      <c r="B75" s="29"/>
      <c r="C75" s="30"/>
      <c r="D75" s="27"/>
    </row>
    <row r="76" spans="1:4" s="23" customFormat="1" ht="24.95" customHeight="1" thickTop="1" thickBot="1" x14ac:dyDescent="0.25">
      <c r="A76" s="17" t="s">
        <v>69</v>
      </c>
      <c r="B76" s="17" t="s">
        <v>70</v>
      </c>
      <c r="C76" s="18" t="s">
        <v>71</v>
      </c>
    </row>
    <row r="77" spans="1:4" ht="24.95" customHeight="1" thickTop="1" thickBot="1" x14ac:dyDescent="0.25">
      <c r="A77" s="24" t="s">
        <v>57</v>
      </c>
      <c r="B77" s="25" t="s">
        <v>10</v>
      </c>
      <c r="C77" s="124">
        <v>0.44305555555555554</v>
      </c>
    </row>
    <row r="78" spans="1:4" ht="24.95" customHeight="1" thickTop="1" thickBot="1" x14ac:dyDescent="0.25">
      <c r="A78" s="24" t="s">
        <v>58</v>
      </c>
      <c r="B78" s="25" t="s">
        <v>255</v>
      </c>
      <c r="C78" s="124">
        <v>0.45277777777777778</v>
      </c>
    </row>
    <row r="79" spans="1:4" ht="24.95" customHeight="1" thickTop="1" thickBot="1" x14ac:dyDescent="0.25">
      <c r="A79" s="24" t="s">
        <v>59</v>
      </c>
      <c r="B79" s="25" t="s">
        <v>335</v>
      </c>
      <c r="C79" s="124" t="s">
        <v>453</v>
      </c>
    </row>
    <row r="80" spans="1:4" ht="24.95" customHeight="1" thickTop="1" thickBot="1" x14ac:dyDescent="0.25">
      <c r="A80" s="29" t="s">
        <v>28</v>
      </c>
      <c r="B80" s="29"/>
      <c r="C80" s="30"/>
      <c r="D80" s="23"/>
    </row>
    <row r="81" spans="1:4" s="23" customFormat="1" ht="24.95" customHeight="1" thickTop="1" thickBot="1" x14ac:dyDescent="0.25">
      <c r="A81" s="17" t="s">
        <v>69</v>
      </c>
      <c r="B81" s="17" t="s">
        <v>72</v>
      </c>
      <c r="C81" s="18" t="s">
        <v>71</v>
      </c>
    </row>
    <row r="82" spans="1:4" s="23" customFormat="1" ht="24.95" customHeight="1" thickTop="1" thickBot="1" x14ac:dyDescent="0.25">
      <c r="A82" s="24" t="s">
        <v>57</v>
      </c>
      <c r="B82" s="36" t="s">
        <v>430</v>
      </c>
      <c r="C82" s="124">
        <v>0.12291666666666667</v>
      </c>
    </row>
    <row r="83" spans="1:4" s="23" customFormat="1" ht="24.95" customHeight="1" thickTop="1" thickBot="1" x14ac:dyDescent="0.25">
      <c r="A83" s="24" t="s">
        <v>58</v>
      </c>
      <c r="B83" s="25" t="s">
        <v>333</v>
      </c>
      <c r="C83" s="124">
        <v>0.125</v>
      </c>
    </row>
    <row r="84" spans="1:4" s="23" customFormat="1" ht="24.95" customHeight="1" thickTop="1" thickBot="1" x14ac:dyDescent="0.25">
      <c r="A84" s="24" t="s">
        <v>59</v>
      </c>
      <c r="B84" s="36" t="s">
        <v>334</v>
      </c>
      <c r="C84" s="124">
        <v>0.12569444444444444</v>
      </c>
    </row>
    <row r="85" spans="1:4" s="23" customFormat="1" ht="24.95" customHeight="1" thickTop="1" thickBot="1" x14ac:dyDescent="0.25">
      <c r="A85" s="24" t="s">
        <v>61</v>
      </c>
      <c r="B85" s="36" t="s">
        <v>433</v>
      </c>
      <c r="C85" s="124">
        <v>0.13333333333333333</v>
      </c>
      <c r="D85" s="38"/>
    </row>
    <row r="86" spans="1:4" s="38" customFormat="1" ht="24.95" customHeight="1" thickTop="1" thickBot="1" x14ac:dyDescent="0.25">
      <c r="A86" s="24" t="s">
        <v>62</v>
      </c>
      <c r="B86" s="25" t="s">
        <v>429</v>
      </c>
      <c r="C86" s="124">
        <v>0.13541666666666666</v>
      </c>
    </row>
    <row r="87" spans="1:4" s="38" customFormat="1" ht="24.95" customHeight="1" thickTop="1" thickBot="1" x14ac:dyDescent="0.25">
      <c r="A87" s="24" t="s">
        <v>63</v>
      </c>
      <c r="B87" s="25" t="s">
        <v>452</v>
      </c>
      <c r="C87" s="124">
        <v>0.14305555555555557</v>
      </c>
    </row>
    <row r="88" spans="1:4" s="38" customFormat="1" ht="24.95" customHeight="1" thickTop="1" thickBot="1" x14ac:dyDescent="0.25">
      <c r="A88" s="24" t="s">
        <v>64</v>
      </c>
      <c r="B88" s="36" t="s">
        <v>432</v>
      </c>
      <c r="C88" s="124">
        <v>0.15416666666666667</v>
      </c>
    </row>
    <row r="89" spans="1:4" s="38" customFormat="1" ht="24.95" customHeight="1" thickTop="1" thickBot="1" x14ac:dyDescent="0.25">
      <c r="A89" s="17" t="s">
        <v>69</v>
      </c>
      <c r="B89" s="17" t="s">
        <v>70</v>
      </c>
      <c r="C89" s="18" t="s">
        <v>71</v>
      </c>
    </row>
    <row r="90" spans="1:4" s="38" customFormat="1" ht="24.95" customHeight="1" thickTop="1" thickBot="1" x14ac:dyDescent="0.25">
      <c r="A90" s="24" t="s">
        <v>57</v>
      </c>
      <c r="B90" s="36" t="s">
        <v>257</v>
      </c>
      <c r="C90" s="26">
        <v>1.9270833333333334E-3</v>
      </c>
    </row>
    <row r="91" spans="1:4" s="38" customFormat="1" ht="24.95" customHeight="1" thickTop="1" thickBot="1" x14ac:dyDescent="0.25">
      <c r="A91" s="24" t="s">
        <v>58</v>
      </c>
      <c r="B91" s="25" t="s">
        <v>329</v>
      </c>
      <c r="C91" s="26">
        <v>1.9305555555555554E-3</v>
      </c>
    </row>
    <row r="92" spans="1:4" s="38" customFormat="1" ht="24.95" customHeight="1" thickTop="1" thickBot="1" x14ac:dyDescent="0.25">
      <c r="A92" s="24" t="s">
        <v>59</v>
      </c>
      <c r="B92" s="36" t="s">
        <v>330</v>
      </c>
      <c r="C92" s="26">
        <v>2.0486111111111113E-3</v>
      </c>
    </row>
    <row r="93" spans="1:4" s="38" customFormat="1" ht="24.95" customHeight="1" thickTop="1" thickBot="1" x14ac:dyDescent="0.25">
      <c r="A93" s="24" t="s">
        <v>61</v>
      </c>
      <c r="B93" s="36" t="s">
        <v>454</v>
      </c>
      <c r="C93" s="26">
        <v>2.0671296296296297E-3</v>
      </c>
    </row>
    <row r="94" spans="1:4" s="38" customFormat="1" ht="24.95" customHeight="1" thickTop="1" thickBot="1" x14ac:dyDescent="0.25">
      <c r="A94" s="24" t="s">
        <v>62</v>
      </c>
      <c r="B94" s="36" t="s">
        <v>455</v>
      </c>
      <c r="C94" s="26">
        <v>2.1053240740740741E-3</v>
      </c>
      <c r="D94" s="31"/>
    </row>
    <row r="95" spans="1:4" s="38" customFormat="1" ht="24.95" customHeight="1" thickTop="1" thickBot="1" x14ac:dyDescent="0.25">
      <c r="A95" s="24" t="s">
        <v>63</v>
      </c>
      <c r="B95" s="36" t="s">
        <v>256</v>
      </c>
      <c r="C95" s="26">
        <v>2.2453703703703702E-3</v>
      </c>
      <c r="D95" s="31"/>
    </row>
    <row r="96" spans="1:4" s="38" customFormat="1" ht="24.95" customHeight="1" thickTop="1" thickBot="1" x14ac:dyDescent="0.25">
      <c r="A96" s="24" t="s">
        <v>64</v>
      </c>
      <c r="B96" s="36" t="s">
        <v>331</v>
      </c>
      <c r="C96" s="26">
        <v>2.3460648148148151E-3</v>
      </c>
      <c r="D96" s="31"/>
    </row>
    <row r="97" spans="1:6" s="38" customFormat="1" ht="24.95" customHeight="1" thickTop="1" thickBot="1" x14ac:dyDescent="0.25">
      <c r="A97" s="29" t="s">
        <v>29</v>
      </c>
      <c r="B97" s="29"/>
      <c r="C97" s="30"/>
      <c r="D97" s="23"/>
    </row>
    <row r="98" spans="1:6" ht="24.95" customHeight="1" thickTop="1" thickBot="1" x14ac:dyDescent="0.25">
      <c r="A98" s="17" t="s">
        <v>69</v>
      </c>
      <c r="B98" s="17" t="s">
        <v>70</v>
      </c>
      <c r="C98" s="18" t="s">
        <v>71</v>
      </c>
    </row>
    <row r="99" spans="1:6" ht="24.95" customHeight="1" thickTop="1" thickBot="1" x14ac:dyDescent="0.25">
      <c r="A99" s="24" t="s">
        <v>57</v>
      </c>
      <c r="B99" s="25" t="s">
        <v>10</v>
      </c>
      <c r="C99" s="26">
        <v>4.8379629629629632E-3</v>
      </c>
    </row>
    <row r="100" spans="1:6" ht="24.95" customHeight="1" thickTop="1" thickBot="1" x14ac:dyDescent="0.25">
      <c r="A100" s="24" t="s">
        <v>58</v>
      </c>
      <c r="B100" s="25" t="s">
        <v>255</v>
      </c>
      <c r="C100" s="26">
        <v>5.1504629629629635E-3</v>
      </c>
    </row>
    <row r="101" spans="1:6" ht="24.95" customHeight="1" thickTop="1" thickBot="1" x14ac:dyDescent="0.25">
      <c r="A101" s="24" t="s">
        <v>59</v>
      </c>
      <c r="B101" s="25" t="s">
        <v>335</v>
      </c>
      <c r="C101" s="26">
        <v>5.1527777777777778E-3</v>
      </c>
    </row>
    <row r="102" spans="1:6" ht="24.95" customHeight="1" thickTop="1" thickBot="1" x14ac:dyDescent="0.25">
      <c r="A102" s="29" t="s">
        <v>76</v>
      </c>
      <c r="B102" s="32"/>
      <c r="C102" s="33"/>
    </row>
    <row r="103" spans="1:6" ht="24.95" customHeight="1" thickTop="1" thickBot="1" x14ac:dyDescent="0.25">
      <c r="A103" s="17" t="s">
        <v>69</v>
      </c>
      <c r="B103" s="17" t="s">
        <v>70</v>
      </c>
      <c r="C103" s="18" t="s">
        <v>71</v>
      </c>
    </row>
    <row r="104" spans="1:6" ht="24.95" customHeight="1" thickTop="1" thickBot="1" x14ac:dyDescent="0.25">
      <c r="A104" s="35" t="s">
        <v>57</v>
      </c>
      <c r="B104" s="36" t="s">
        <v>10</v>
      </c>
      <c r="C104" s="39">
        <v>3.6851851851851854E-3</v>
      </c>
    </row>
    <row r="105" spans="1:6" ht="24.95" customHeight="1" thickTop="1" thickBot="1" x14ac:dyDescent="0.25">
      <c r="A105" s="35" t="s">
        <v>58</v>
      </c>
      <c r="B105" s="36" t="s">
        <v>1768</v>
      </c>
      <c r="C105" s="39">
        <v>3.7789351851851847E-3</v>
      </c>
    </row>
    <row r="106" spans="1:6" ht="24.95" customHeight="1" thickTop="1" thickBot="1" x14ac:dyDescent="0.25">
      <c r="A106" s="35" t="s">
        <v>59</v>
      </c>
      <c r="B106" s="36" t="s">
        <v>1769</v>
      </c>
      <c r="C106" s="39">
        <v>3.945601851851852E-3</v>
      </c>
    </row>
    <row r="107" spans="1:6" ht="24.95" customHeight="1" thickTop="1" thickBot="1" x14ac:dyDescent="0.25">
      <c r="A107" s="35" t="s">
        <v>61</v>
      </c>
      <c r="B107" s="36" t="s">
        <v>1777</v>
      </c>
      <c r="C107" s="39">
        <v>4.1423611111111114E-3</v>
      </c>
      <c r="F107" s="140"/>
    </row>
    <row r="108" spans="1:6" ht="24.95" customHeight="1" thickTop="1" thickBot="1" x14ac:dyDescent="0.25">
      <c r="A108" s="24" t="s">
        <v>62</v>
      </c>
      <c r="B108" s="36" t="s">
        <v>1770</v>
      </c>
      <c r="C108" s="39">
        <v>4.216435185185185E-3</v>
      </c>
      <c r="F108" s="140"/>
    </row>
    <row r="109" spans="1:6" ht="24.95" customHeight="1" thickTop="1" thickBot="1" x14ac:dyDescent="0.25">
      <c r="A109" s="24" t="s">
        <v>63</v>
      </c>
      <c r="B109" s="36" t="s">
        <v>1778</v>
      </c>
      <c r="C109" s="39">
        <v>4.3113425925925923E-3</v>
      </c>
      <c r="F109" s="140"/>
    </row>
    <row r="110" spans="1:6" ht="24.95" customHeight="1" thickTop="1" thickBot="1" x14ac:dyDescent="0.25">
      <c r="A110" s="24" t="s">
        <v>64</v>
      </c>
      <c r="B110" s="36" t="s">
        <v>1773</v>
      </c>
      <c r="C110" s="39">
        <v>4.8483796296296296E-3</v>
      </c>
      <c r="F110" s="140"/>
    </row>
    <row r="111" spans="1:6" ht="24.95" customHeight="1" thickTop="1" thickBot="1" x14ac:dyDescent="0.25">
      <c r="A111" s="29" t="s">
        <v>77</v>
      </c>
      <c r="B111" s="32"/>
      <c r="C111" s="33"/>
      <c r="D111" s="23"/>
    </row>
    <row r="112" spans="1:6" s="31" customFormat="1" ht="24.95" customHeight="1" thickTop="1" thickBot="1" x14ac:dyDescent="0.25">
      <c r="A112" s="17" t="s">
        <v>69</v>
      </c>
      <c r="B112" s="17" t="s">
        <v>70</v>
      </c>
      <c r="C112" s="18" t="s">
        <v>71</v>
      </c>
      <c r="D112" s="27"/>
    </row>
    <row r="113" spans="1:4" s="31" customFormat="1" ht="24.95" customHeight="1" thickTop="1" thickBot="1" x14ac:dyDescent="0.25">
      <c r="A113" s="35" t="s">
        <v>57</v>
      </c>
      <c r="B113" s="36" t="s">
        <v>329</v>
      </c>
      <c r="C113" s="39">
        <v>6.4699074074074069E-3</v>
      </c>
      <c r="D113" s="27"/>
    </row>
    <row r="114" spans="1:4" ht="24.95" customHeight="1" thickTop="1" thickBot="1" x14ac:dyDescent="0.25">
      <c r="A114" s="35" t="s">
        <v>58</v>
      </c>
      <c r="B114" s="36" t="s">
        <v>454</v>
      </c>
      <c r="C114" s="39">
        <v>6.9016203703703705E-3</v>
      </c>
    </row>
    <row r="115" spans="1:4" ht="24.95" customHeight="1" thickTop="1" thickBot="1" x14ac:dyDescent="0.25">
      <c r="A115" s="35" t="s">
        <v>59</v>
      </c>
      <c r="B115" s="36" t="s">
        <v>257</v>
      </c>
      <c r="C115" s="39">
        <v>7.5925925925925935E-3</v>
      </c>
    </row>
    <row r="116" spans="1:4" ht="24.95" customHeight="1" thickTop="1" thickBot="1" x14ac:dyDescent="0.25">
      <c r="A116" s="35" t="s">
        <v>61</v>
      </c>
      <c r="B116" s="36" t="s">
        <v>330</v>
      </c>
      <c r="C116" s="39">
        <v>7.6053240740740734E-3</v>
      </c>
    </row>
    <row r="117" spans="1:4" ht="24.95" customHeight="1" thickTop="1" thickBot="1" x14ac:dyDescent="0.25">
      <c r="A117" s="24" t="s">
        <v>62</v>
      </c>
      <c r="B117" s="36" t="s">
        <v>455</v>
      </c>
      <c r="C117" s="39">
        <v>7.6736111111111102E-3</v>
      </c>
    </row>
    <row r="118" spans="1:4" ht="24.95" customHeight="1" thickTop="1" thickBot="1" x14ac:dyDescent="0.25">
      <c r="A118" s="24" t="s">
        <v>63</v>
      </c>
      <c r="B118" s="36" t="s">
        <v>331</v>
      </c>
      <c r="C118" s="39">
        <v>8.6817129629629623E-3</v>
      </c>
    </row>
    <row r="119" spans="1:4" ht="24.95" customHeight="1" thickTop="1" thickBot="1" x14ac:dyDescent="0.25">
      <c r="A119" s="24" t="s">
        <v>64</v>
      </c>
      <c r="B119" s="36" t="s">
        <v>256</v>
      </c>
      <c r="C119" s="39">
        <v>8.6967592592592582E-3</v>
      </c>
    </row>
    <row r="120" spans="1:4" ht="24.95" customHeight="1" thickTop="1" thickBot="1" x14ac:dyDescent="0.25">
      <c r="A120" s="24" t="s">
        <v>65</v>
      </c>
      <c r="B120" s="36" t="s">
        <v>90</v>
      </c>
      <c r="C120" s="39">
        <v>9.3576388888888876E-3</v>
      </c>
    </row>
    <row r="121" spans="1:4" ht="24.95" customHeight="1" thickTop="1" thickBot="1" x14ac:dyDescent="0.25">
      <c r="A121" s="29" t="s">
        <v>337</v>
      </c>
      <c r="B121" s="32"/>
      <c r="C121" s="33"/>
    </row>
    <row r="122" spans="1:4" ht="24.95" customHeight="1" thickTop="1" thickBot="1" x14ac:dyDescent="0.25">
      <c r="A122" s="17" t="s">
        <v>69</v>
      </c>
      <c r="B122" s="17" t="s">
        <v>72</v>
      </c>
      <c r="C122" s="18" t="s">
        <v>71</v>
      </c>
    </row>
    <row r="123" spans="1:4" ht="24.95" customHeight="1" thickTop="1" thickBot="1" x14ac:dyDescent="0.25">
      <c r="A123" s="35" t="s">
        <v>57</v>
      </c>
      <c r="B123" s="25" t="s">
        <v>333</v>
      </c>
      <c r="C123" s="39">
        <v>8.0497685185185186E-3</v>
      </c>
    </row>
    <row r="124" spans="1:4" ht="24.95" customHeight="1" thickTop="1" thickBot="1" x14ac:dyDescent="0.25">
      <c r="A124" s="35" t="s">
        <v>58</v>
      </c>
      <c r="B124" s="36" t="s">
        <v>421</v>
      </c>
      <c r="C124" s="39">
        <v>8.6053240740740743E-3</v>
      </c>
    </row>
    <row r="125" spans="1:4" ht="24.95" customHeight="1" thickTop="1" thickBot="1" x14ac:dyDescent="0.25">
      <c r="A125" s="35" t="s">
        <v>59</v>
      </c>
      <c r="B125" s="36" t="s">
        <v>494</v>
      </c>
      <c r="C125" s="39">
        <v>8.6365740740740743E-3</v>
      </c>
    </row>
    <row r="126" spans="1:4" ht="24.95" customHeight="1" thickTop="1" thickBot="1" x14ac:dyDescent="0.25">
      <c r="A126" s="35" t="s">
        <v>61</v>
      </c>
      <c r="B126" s="36" t="s">
        <v>334</v>
      </c>
      <c r="C126" s="39">
        <v>9.8726851851851857E-3</v>
      </c>
    </row>
    <row r="127" spans="1:4" ht="24.95" customHeight="1" thickTop="1" thickBot="1" x14ac:dyDescent="0.25">
      <c r="A127" s="29" t="s">
        <v>32</v>
      </c>
      <c r="B127" s="32"/>
      <c r="C127" s="33"/>
    </row>
    <row r="128" spans="1:4" ht="24.95" customHeight="1" thickTop="1" thickBot="1" x14ac:dyDescent="0.25">
      <c r="A128" s="17" t="s">
        <v>69</v>
      </c>
      <c r="B128" s="17" t="s">
        <v>70</v>
      </c>
      <c r="C128" s="18" t="s">
        <v>71</v>
      </c>
    </row>
    <row r="129" spans="1:3" ht="24.95" customHeight="1" thickTop="1" thickBot="1" x14ac:dyDescent="0.25">
      <c r="A129" s="24" t="s">
        <v>57</v>
      </c>
      <c r="B129" s="36" t="s">
        <v>10</v>
      </c>
      <c r="C129" s="39">
        <v>2.5196759259259261E-3</v>
      </c>
    </row>
    <row r="130" spans="1:3" ht="24.95" customHeight="1" thickTop="1" thickBot="1" x14ac:dyDescent="0.25">
      <c r="A130" s="24" t="s">
        <v>58</v>
      </c>
      <c r="B130" s="36" t="s">
        <v>329</v>
      </c>
      <c r="C130" s="39">
        <v>2.646990740740741E-3</v>
      </c>
    </row>
    <row r="131" spans="1:3" ht="24.95" customHeight="1" thickTop="1" thickBot="1" x14ac:dyDescent="0.25">
      <c r="A131" s="24" t="s">
        <v>59</v>
      </c>
      <c r="B131" s="36" t="s">
        <v>330</v>
      </c>
      <c r="C131" s="39">
        <v>2.8078703703703703E-3</v>
      </c>
    </row>
    <row r="132" spans="1:3" ht="24.95" customHeight="1" thickTop="1" thickBot="1" x14ac:dyDescent="0.25">
      <c r="A132" s="24" t="s">
        <v>61</v>
      </c>
      <c r="B132" s="36" t="s">
        <v>255</v>
      </c>
      <c r="C132" s="39">
        <v>3.0277777777777781E-3</v>
      </c>
    </row>
    <row r="133" spans="1:3" ht="24.95" customHeight="1" thickTop="1" x14ac:dyDescent="0.2"/>
  </sheetData>
  <sortState ref="B109:C110">
    <sortCondition ref="C109:C110"/>
  </sortState>
  <mergeCells count="1">
    <mergeCell ref="A6:C6"/>
  </mergeCells>
  <phoneticPr fontId="9" type="noConversion"/>
  <printOptions horizontalCentered="1"/>
  <pageMargins left="0.42" right="0.25" top="1.22" bottom="0" header="0.36" footer="0"/>
  <pageSetup scale="81" fitToHeight="8" orientation="portrait" r:id="rId1"/>
  <headerFooter alignWithMargins="0">
    <oddHeader>&amp;C&amp;"Arial,Bold"&amp;20&amp;U &amp;22 2018 MWCAA CORPORATE RELAYS 
TRACK EVENTS</oddHeader>
  </headerFooter>
  <rowBreaks count="4" manualBreakCount="4">
    <brk id="30" max="3" man="1"/>
    <brk id="55" max="3" man="1"/>
    <brk id="79" max="3" man="1"/>
    <brk id="110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Normal="100" workbookViewId="0">
      <selection activeCell="C61" sqref="C61"/>
    </sheetView>
  </sheetViews>
  <sheetFormatPr defaultRowHeight="12.75" x14ac:dyDescent="0.2"/>
  <cols>
    <col min="1" max="2" width="9.140625" style="56"/>
    <col min="3" max="3" width="23" style="56" customWidth="1"/>
    <col min="4" max="4" width="16.140625" style="56" customWidth="1"/>
    <col min="5" max="5" width="12.28515625" style="56" customWidth="1"/>
    <col min="6" max="6" width="5" style="56" customWidth="1"/>
    <col min="7" max="7" width="9.140625" style="56" customWidth="1"/>
    <col min="8" max="8" width="16.28515625" style="56" customWidth="1"/>
    <col min="9" max="9" width="12.28515625" style="56" customWidth="1"/>
    <col min="10" max="10" width="9.140625" customWidth="1"/>
    <col min="11" max="11" width="21" customWidth="1"/>
  </cols>
  <sheetData>
    <row r="1" spans="1:10" ht="15.75" x14ac:dyDescent="0.25">
      <c r="A1" s="280" t="s">
        <v>78</v>
      </c>
      <c r="B1" s="280"/>
      <c r="C1" s="280"/>
      <c r="D1" s="281"/>
      <c r="E1" s="281"/>
      <c r="G1" s="280" t="s">
        <v>79</v>
      </c>
      <c r="H1" s="281"/>
      <c r="I1" s="281"/>
    </row>
    <row r="2" spans="1:10" ht="15.75" x14ac:dyDescent="0.25">
      <c r="A2" s="120" t="s">
        <v>252</v>
      </c>
      <c r="B2" s="120" t="s">
        <v>253</v>
      </c>
      <c r="C2" s="120" t="s">
        <v>0</v>
      </c>
      <c r="D2" s="121" t="s">
        <v>254</v>
      </c>
      <c r="E2" s="121" t="s">
        <v>3</v>
      </c>
      <c r="G2" s="146" t="s">
        <v>57</v>
      </c>
      <c r="H2" s="42" t="s">
        <v>1772</v>
      </c>
      <c r="I2" s="130">
        <v>3.6851851851851854E-3</v>
      </c>
      <c r="J2" s="118"/>
    </row>
    <row r="3" spans="1:10" ht="15.75" x14ac:dyDescent="0.25">
      <c r="A3" s="145" t="s">
        <v>57</v>
      </c>
      <c r="B3" s="117">
        <v>268</v>
      </c>
      <c r="C3" s="82" t="s">
        <v>456</v>
      </c>
      <c r="D3" s="117" t="s">
        <v>10</v>
      </c>
      <c r="E3" s="139">
        <v>1.7662037037037039E-3</v>
      </c>
      <c r="G3" s="146" t="s">
        <v>58</v>
      </c>
      <c r="H3" s="42" t="s">
        <v>1768</v>
      </c>
      <c r="I3" s="130">
        <v>3.7789351851851847E-3</v>
      </c>
      <c r="J3" s="118"/>
    </row>
    <row r="4" spans="1:10" ht="15.75" x14ac:dyDescent="0.25">
      <c r="A4" s="145" t="s">
        <v>58</v>
      </c>
      <c r="B4" s="117">
        <v>263</v>
      </c>
      <c r="C4" s="82" t="s">
        <v>457</v>
      </c>
      <c r="D4" s="117" t="s">
        <v>335</v>
      </c>
      <c r="E4" s="139">
        <v>1.8576388888888887E-3</v>
      </c>
      <c r="G4" s="145" t="s">
        <v>59</v>
      </c>
      <c r="H4" s="42" t="s">
        <v>1769</v>
      </c>
      <c r="I4" s="130">
        <v>3.945601851851852E-3</v>
      </c>
      <c r="J4" s="56"/>
    </row>
    <row r="5" spans="1:10" ht="15.75" x14ac:dyDescent="0.25">
      <c r="A5" s="145" t="s">
        <v>59</v>
      </c>
      <c r="B5" s="117">
        <v>269</v>
      </c>
      <c r="C5" s="82" t="s">
        <v>458</v>
      </c>
      <c r="D5" s="117" t="s">
        <v>10</v>
      </c>
      <c r="E5" s="139">
        <v>1.9189814814814814E-3</v>
      </c>
      <c r="G5" s="145" t="s">
        <v>61</v>
      </c>
      <c r="H5" s="42" t="s">
        <v>1777</v>
      </c>
      <c r="I5" s="130">
        <v>4.1423611111111114E-3</v>
      </c>
      <c r="J5" s="118"/>
    </row>
    <row r="6" spans="1:10" ht="15.75" x14ac:dyDescent="0.25">
      <c r="A6" s="145" t="s">
        <v>61</v>
      </c>
      <c r="B6" s="117">
        <v>267</v>
      </c>
      <c r="C6" s="82" t="s">
        <v>459</v>
      </c>
      <c r="D6" s="117" t="s">
        <v>335</v>
      </c>
      <c r="E6" s="139">
        <v>1.9212962962962962E-3</v>
      </c>
      <c r="G6" s="146" t="s">
        <v>62</v>
      </c>
      <c r="H6" s="42" t="s">
        <v>1770</v>
      </c>
      <c r="I6" s="43">
        <v>4.216435185185185E-3</v>
      </c>
      <c r="J6" s="56"/>
    </row>
    <row r="7" spans="1:10" ht="15.75" x14ac:dyDescent="0.25">
      <c r="A7" s="145" t="s">
        <v>62</v>
      </c>
      <c r="B7" s="117">
        <v>265</v>
      </c>
      <c r="C7" s="82" t="s">
        <v>460</v>
      </c>
      <c r="D7" s="117" t="s">
        <v>335</v>
      </c>
      <c r="E7" s="139">
        <v>1.9363425925925926E-3</v>
      </c>
      <c r="G7" s="145" t="s">
        <v>63</v>
      </c>
      <c r="H7" s="42" t="s">
        <v>1778</v>
      </c>
      <c r="I7" s="43">
        <v>4.3113425925925923E-3</v>
      </c>
      <c r="J7" s="56"/>
    </row>
    <row r="8" spans="1:10" ht="15.75" x14ac:dyDescent="0.25">
      <c r="A8" s="145" t="s">
        <v>63</v>
      </c>
      <c r="B8" s="117">
        <v>261</v>
      </c>
      <c r="C8" s="82" t="s">
        <v>461</v>
      </c>
      <c r="D8" s="117" t="s">
        <v>335</v>
      </c>
      <c r="E8" s="139">
        <v>2.0092592592592597E-3</v>
      </c>
      <c r="F8" s="80"/>
      <c r="G8" s="145" t="s">
        <v>64</v>
      </c>
      <c r="H8" s="42" t="s">
        <v>1773</v>
      </c>
      <c r="I8" s="43">
        <v>4.8483796296296296E-3</v>
      </c>
    </row>
    <row r="9" spans="1:10" ht="15.75" x14ac:dyDescent="0.25">
      <c r="A9" s="145" t="s">
        <v>64</v>
      </c>
      <c r="B9" s="117">
        <v>266</v>
      </c>
      <c r="C9" s="82" t="s">
        <v>462</v>
      </c>
      <c r="D9" s="117" t="s">
        <v>335</v>
      </c>
      <c r="E9" s="139">
        <v>2.0150462962962965E-3</v>
      </c>
      <c r="F9" s="80"/>
    </row>
    <row r="10" spans="1:10" ht="15.75" x14ac:dyDescent="0.25">
      <c r="A10" s="145" t="s">
        <v>65</v>
      </c>
      <c r="B10" s="117">
        <v>270</v>
      </c>
      <c r="C10" s="82" t="s">
        <v>463</v>
      </c>
      <c r="D10" s="117" t="s">
        <v>10</v>
      </c>
      <c r="E10" s="139">
        <v>2.0439814814814813E-3</v>
      </c>
      <c r="G10"/>
      <c r="H10"/>
      <c r="I10"/>
    </row>
    <row r="11" spans="1:10" ht="15.75" x14ac:dyDescent="0.25">
      <c r="A11" s="145" t="s">
        <v>60</v>
      </c>
      <c r="B11" s="117">
        <v>239</v>
      </c>
      <c r="C11" s="82" t="s">
        <v>464</v>
      </c>
      <c r="D11" s="117" t="s">
        <v>255</v>
      </c>
      <c r="E11" s="139">
        <v>2.0486111111111113E-3</v>
      </c>
    </row>
    <row r="12" spans="1:10" ht="15.75" x14ac:dyDescent="0.25">
      <c r="A12" s="145" t="s">
        <v>66</v>
      </c>
      <c r="B12" s="117">
        <v>241</v>
      </c>
      <c r="C12" s="82" t="s">
        <v>465</v>
      </c>
      <c r="D12" s="117" t="s">
        <v>255</v>
      </c>
      <c r="E12" s="139">
        <v>2.0937500000000001E-3</v>
      </c>
    </row>
    <row r="13" spans="1:10" ht="15.75" x14ac:dyDescent="0.25">
      <c r="A13" s="145" t="s">
        <v>92</v>
      </c>
      <c r="B13" s="117">
        <v>238</v>
      </c>
      <c r="C13" s="82" t="s">
        <v>466</v>
      </c>
      <c r="D13" s="117" t="s">
        <v>255</v>
      </c>
      <c r="E13" s="139">
        <v>2.1342592592592589E-3</v>
      </c>
    </row>
    <row r="14" spans="1:10" ht="15.75" x14ac:dyDescent="0.25">
      <c r="A14" s="145" t="s">
        <v>93</v>
      </c>
      <c r="B14" s="117">
        <v>243</v>
      </c>
      <c r="C14" s="82" t="s">
        <v>467</v>
      </c>
      <c r="D14" s="117" t="s">
        <v>255</v>
      </c>
      <c r="E14" s="139">
        <v>2.1770833333333334E-3</v>
      </c>
    </row>
    <row r="15" spans="1:10" ht="15.75" x14ac:dyDescent="0.25">
      <c r="A15" s="145" t="s">
        <v>412</v>
      </c>
      <c r="B15" s="117">
        <v>260</v>
      </c>
      <c r="C15" s="82" t="s">
        <v>327</v>
      </c>
      <c r="D15" s="117" t="s">
        <v>335</v>
      </c>
      <c r="E15" s="139">
        <v>2.2013888888888886E-3</v>
      </c>
    </row>
    <row r="16" spans="1:10" ht="15.75" x14ac:dyDescent="0.25">
      <c r="A16" s="145" t="s">
        <v>413</v>
      </c>
      <c r="B16" s="117">
        <v>264</v>
      </c>
      <c r="C16" s="82" t="s">
        <v>468</v>
      </c>
      <c r="D16" s="117" t="s">
        <v>335</v>
      </c>
      <c r="E16" s="139">
        <v>2.2291666666666666E-3</v>
      </c>
    </row>
    <row r="17" spans="1:9" ht="15.75" x14ac:dyDescent="0.25">
      <c r="A17" s="145" t="s">
        <v>416</v>
      </c>
      <c r="B17" s="117">
        <v>262</v>
      </c>
      <c r="C17" s="82" t="s">
        <v>469</v>
      </c>
      <c r="D17" s="117" t="s">
        <v>335</v>
      </c>
      <c r="E17" s="139">
        <v>2.6192129629629625E-3</v>
      </c>
    </row>
    <row r="19" spans="1:9" ht="15.75" x14ac:dyDescent="0.25">
      <c r="A19" s="276" t="s">
        <v>80</v>
      </c>
      <c r="B19" s="277"/>
      <c r="C19" s="277"/>
      <c r="D19" s="277"/>
      <c r="E19" s="282"/>
      <c r="G19" s="276" t="s">
        <v>81</v>
      </c>
      <c r="H19" s="277"/>
      <c r="I19" s="282"/>
    </row>
    <row r="20" spans="1:9" ht="15.75" x14ac:dyDescent="0.25">
      <c r="A20" s="276" t="s">
        <v>36</v>
      </c>
      <c r="B20" s="277"/>
      <c r="C20" s="277"/>
      <c r="D20" s="277"/>
      <c r="E20" s="282"/>
      <c r="G20" s="276" t="s">
        <v>36</v>
      </c>
      <c r="H20" s="277"/>
      <c r="I20" s="282"/>
    </row>
    <row r="21" spans="1:9" ht="15.75" x14ac:dyDescent="0.25">
      <c r="A21" s="120" t="s">
        <v>252</v>
      </c>
      <c r="B21" s="120" t="s">
        <v>253</v>
      </c>
      <c r="C21" s="120" t="s">
        <v>0</v>
      </c>
      <c r="D21" s="121" t="s">
        <v>254</v>
      </c>
      <c r="E21" s="121" t="s">
        <v>3</v>
      </c>
      <c r="G21" s="146" t="s">
        <v>57</v>
      </c>
      <c r="H21" s="42" t="s">
        <v>329</v>
      </c>
      <c r="I21" s="43">
        <v>6.4699074074074069E-3</v>
      </c>
    </row>
    <row r="22" spans="1:9" ht="15.75" x14ac:dyDescent="0.25">
      <c r="A22" s="145" t="s">
        <v>57</v>
      </c>
      <c r="B22" s="59">
        <v>254</v>
      </c>
      <c r="C22" s="141" t="s">
        <v>475</v>
      </c>
      <c r="D22" s="59" t="s">
        <v>335</v>
      </c>
      <c r="E22" s="43">
        <v>3.0844907407407405E-3</v>
      </c>
      <c r="G22" s="146" t="s">
        <v>58</v>
      </c>
      <c r="H22" s="42" t="s">
        <v>454</v>
      </c>
      <c r="I22" s="43">
        <v>6.9016203703703705E-3</v>
      </c>
    </row>
    <row r="23" spans="1:9" ht="15.75" x14ac:dyDescent="0.25">
      <c r="A23" s="145" t="s">
        <v>58</v>
      </c>
      <c r="B23" s="133">
        <v>271</v>
      </c>
      <c r="C23" s="141" t="s">
        <v>480</v>
      </c>
      <c r="D23" s="144" t="s">
        <v>10</v>
      </c>
      <c r="E23" s="147">
        <v>3.1655092592592598E-3</v>
      </c>
      <c r="G23" s="146" t="s">
        <v>59</v>
      </c>
      <c r="H23" s="131" t="s">
        <v>257</v>
      </c>
      <c r="I23" s="43">
        <v>7.5925925925925935E-3</v>
      </c>
    </row>
    <row r="24" spans="1:9" ht="15.75" x14ac:dyDescent="0.25">
      <c r="A24" s="145" t="s">
        <v>59</v>
      </c>
      <c r="B24" s="59">
        <v>255</v>
      </c>
      <c r="C24" s="141" t="s">
        <v>476</v>
      </c>
      <c r="D24" s="59" t="s">
        <v>335</v>
      </c>
      <c r="E24" s="43">
        <v>3.3854166666666668E-3</v>
      </c>
      <c r="G24" s="146" t="s">
        <v>61</v>
      </c>
      <c r="H24" s="42" t="s">
        <v>330</v>
      </c>
      <c r="I24" s="43">
        <v>7.6053240740740734E-3</v>
      </c>
    </row>
    <row r="25" spans="1:9" ht="15.75" x14ac:dyDescent="0.25">
      <c r="A25" s="145" t="s">
        <v>61</v>
      </c>
      <c r="B25" s="59">
        <v>257</v>
      </c>
      <c r="C25" s="141" t="s">
        <v>478</v>
      </c>
      <c r="D25" s="59" t="s">
        <v>335</v>
      </c>
      <c r="E25" s="43">
        <v>3.5057870370370369E-3</v>
      </c>
      <c r="G25" s="146" t="s">
        <v>62</v>
      </c>
      <c r="H25" s="42" t="s">
        <v>455</v>
      </c>
      <c r="I25" s="43">
        <v>7.6736111111111102E-3</v>
      </c>
    </row>
    <row r="26" spans="1:9" ht="15.75" x14ac:dyDescent="0.25">
      <c r="A26" s="145" t="s">
        <v>62</v>
      </c>
      <c r="B26" s="59">
        <v>245</v>
      </c>
      <c r="C26" s="141" t="s">
        <v>470</v>
      </c>
      <c r="D26" s="59" t="s">
        <v>255</v>
      </c>
      <c r="E26" s="142">
        <v>3.6342592592592594E-3</v>
      </c>
      <c r="G26" s="145" t="s">
        <v>63</v>
      </c>
      <c r="H26" s="42" t="s">
        <v>331</v>
      </c>
      <c r="I26" s="43">
        <v>8.6817129629629623E-3</v>
      </c>
    </row>
    <row r="27" spans="1:9" ht="15.75" x14ac:dyDescent="0.25">
      <c r="A27" s="145" t="s">
        <v>63</v>
      </c>
      <c r="B27" s="133">
        <v>272</v>
      </c>
      <c r="C27" s="141" t="s">
        <v>481</v>
      </c>
      <c r="D27" s="144" t="s">
        <v>10</v>
      </c>
      <c r="E27" s="147">
        <v>3.7361111111111106E-3</v>
      </c>
      <c r="G27" s="145" t="s">
        <v>64</v>
      </c>
      <c r="H27" s="42" t="s">
        <v>256</v>
      </c>
      <c r="I27" s="43">
        <v>8.6967592592592582E-3</v>
      </c>
    </row>
    <row r="28" spans="1:9" ht="15.75" x14ac:dyDescent="0.25">
      <c r="A28" s="145" t="s">
        <v>64</v>
      </c>
      <c r="B28" s="59">
        <v>273</v>
      </c>
      <c r="C28" s="141" t="s">
        <v>482</v>
      </c>
      <c r="D28" s="59" t="s">
        <v>10</v>
      </c>
      <c r="E28" s="142">
        <v>3.7962962962962963E-3</v>
      </c>
      <c r="G28" s="145" t="s">
        <v>65</v>
      </c>
      <c r="H28" s="42" t="s">
        <v>90</v>
      </c>
      <c r="I28" s="43">
        <v>9.3576388888888876E-3</v>
      </c>
    </row>
    <row r="29" spans="1:9" ht="15.75" x14ac:dyDescent="0.25">
      <c r="A29" s="145" t="s">
        <v>65</v>
      </c>
      <c r="B29" s="59">
        <v>275</v>
      </c>
      <c r="C29" s="141" t="s">
        <v>484</v>
      </c>
      <c r="D29" s="59" t="s">
        <v>10</v>
      </c>
      <c r="E29" s="43">
        <v>3.8773148148148143E-3</v>
      </c>
      <c r="G29"/>
      <c r="H29"/>
      <c r="I29"/>
    </row>
    <row r="30" spans="1:9" ht="15.75" x14ac:dyDescent="0.25">
      <c r="A30" s="145" t="s">
        <v>60</v>
      </c>
      <c r="B30" s="133">
        <v>247</v>
      </c>
      <c r="C30" s="141" t="s">
        <v>472</v>
      </c>
      <c r="D30" s="144" t="s">
        <v>255</v>
      </c>
      <c r="E30" s="147">
        <v>3.9583333333333337E-3</v>
      </c>
      <c r="G30"/>
      <c r="H30"/>
      <c r="I30"/>
    </row>
    <row r="31" spans="1:9" ht="15.75" x14ac:dyDescent="0.25">
      <c r="A31" s="145" t="s">
        <v>66</v>
      </c>
      <c r="B31" s="59">
        <v>274</v>
      </c>
      <c r="C31" s="141" t="s">
        <v>483</v>
      </c>
      <c r="D31" s="59" t="s">
        <v>10</v>
      </c>
      <c r="E31" s="43">
        <v>4.0879629629629625E-3</v>
      </c>
      <c r="H31" s="104"/>
      <c r="I31" s="104"/>
    </row>
    <row r="32" spans="1:9" ht="15.75" x14ac:dyDescent="0.25">
      <c r="A32" s="145" t="s">
        <v>92</v>
      </c>
      <c r="B32" s="59">
        <v>253</v>
      </c>
      <c r="C32" s="143" t="s">
        <v>474</v>
      </c>
      <c r="D32" s="59" t="s">
        <v>335</v>
      </c>
      <c r="E32" s="43">
        <v>4.099537037037037E-3</v>
      </c>
      <c r="H32" s="132"/>
      <c r="I32" s="104"/>
    </row>
    <row r="33" spans="1:9" ht="15.75" x14ac:dyDescent="0.25">
      <c r="A33" s="145" t="s">
        <v>93</v>
      </c>
      <c r="B33" s="133">
        <v>256</v>
      </c>
      <c r="C33" s="141" t="s">
        <v>477</v>
      </c>
      <c r="D33" s="144" t="s">
        <v>335</v>
      </c>
      <c r="E33" s="147">
        <v>4.1377314814814809E-3</v>
      </c>
      <c r="H33" s="118"/>
      <c r="I33" s="104"/>
    </row>
    <row r="34" spans="1:9" ht="15.75" x14ac:dyDescent="0.25">
      <c r="A34" s="145" t="s">
        <v>412</v>
      </c>
      <c r="B34" s="59">
        <v>246</v>
      </c>
      <c r="C34" s="141" t="s">
        <v>471</v>
      </c>
      <c r="D34" s="59" t="s">
        <v>255</v>
      </c>
      <c r="E34" s="142">
        <v>4.1782407407407402E-3</v>
      </c>
      <c r="I34" s="104"/>
    </row>
    <row r="35" spans="1:9" ht="15.75" x14ac:dyDescent="0.25">
      <c r="A35" s="145" t="s">
        <v>413</v>
      </c>
      <c r="B35" s="59">
        <v>248</v>
      </c>
      <c r="C35" s="143" t="s">
        <v>473</v>
      </c>
      <c r="D35" s="59" t="s">
        <v>255</v>
      </c>
      <c r="E35" s="43">
        <v>4.5185185185185181E-3</v>
      </c>
    </row>
    <row r="36" spans="1:9" ht="15.75" x14ac:dyDescent="0.25">
      <c r="A36" s="145" t="s">
        <v>416</v>
      </c>
      <c r="B36" s="59">
        <v>258</v>
      </c>
      <c r="C36" s="141" t="s">
        <v>479</v>
      </c>
      <c r="D36" s="59" t="s">
        <v>335</v>
      </c>
      <c r="E36" s="142">
        <v>4.5439814814814813E-3</v>
      </c>
    </row>
    <row r="37" spans="1:9" ht="15.75" x14ac:dyDescent="0.25">
      <c r="A37" s="145" t="s">
        <v>417</v>
      </c>
      <c r="B37" s="59">
        <v>277</v>
      </c>
      <c r="C37" s="141" t="s">
        <v>485</v>
      </c>
      <c r="D37" s="59" t="s">
        <v>10</v>
      </c>
      <c r="E37" s="43">
        <v>5.269675925925925E-3</v>
      </c>
    </row>
    <row r="41" spans="1:9" ht="15.75" x14ac:dyDescent="0.25">
      <c r="A41" s="276" t="s">
        <v>35</v>
      </c>
      <c r="B41" s="277"/>
      <c r="C41" s="278"/>
      <c r="D41" s="278"/>
      <c r="E41" s="279"/>
      <c r="G41" s="276" t="s">
        <v>35</v>
      </c>
      <c r="H41" s="278"/>
      <c r="I41" s="279"/>
    </row>
    <row r="42" spans="1:9" ht="15.75" x14ac:dyDescent="0.25">
      <c r="A42" s="120" t="s">
        <v>252</v>
      </c>
      <c r="B42" s="120" t="s">
        <v>253</v>
      </c>
      <c r="C42" s="120" t="s">
        <v>0</v>
      </c>
      <c r="D42" s="121" t="s">
        <v>254</v>
      </c>
      <c r="E42" s="121" t="s">
        <v>3</v>
      </c>
      <c r="G42" s="146" t="s">
        <v>57</v>
      </c>
      <c r="H42" s="150" t="s">
        <v>333</v>
      </c>
      <c r="I42" s="43">
        <v>8.0497685185185186E-3</v>
      </c>
    </row>
    <row r="43" spans="1:9" ht="15.75" x14ac:dyDescent="0.25">
      <c r="A43" s="145" t="s">
        <v>57</v>
      </c>
      <c r="B43" s="133">
        <v>294</v>
      </c>
      <c r="C43" s="143" t="s">
        <v>492</v>
      </c>
      <c r="D43" s="144" t="s">
        <v>421</v>
      </c>
      <c r="E43" s="147">
        <v>3.7800925925925923E-3</v>
      </c>
      <c r="F43" s="79"/>
      <c r="G43" s="146" t="s">
        <v>58</v>
      </c>
      <c r="H43" s="59" t="s">
        <v>421</v>
      </c>
      <c r="I43" s="43">
        <v>8.6053240740740743E-3</v>
      </c>
    </row>
    <row r="44" spans="1:9" ht="15.75" x14ac:dyDescent="0.25">
      <c r="A44" s="145" t="s">
        <v>58</v>
      </c>
      <c r="B44" s="133">
        <v>299</v>
      </c>
      <c r="C44" s="141" t="s">
        <v>486</v>
      </c>
      <c r="D44" s="144" t="s">
        <v>336</v>
      </c>
      <c r="E44" s="147">
        <v>3.875E-3</v>
      </c>
      <c r="F44" s="79"/>
      <c r="G44" s="146" t="s">
        <v>59</v>
      </c>
      <c r="H44" s="59" t="s">
        <v>494</v>
      </c>
      <c r="I44" s="43">
        <v>8.6365740740740743E-3</v>
      </c>
    </row>
    <row r="45" spans="1:9" ht="15.75" x14ac:dyDescent="0.25">
      <c r="A45" s="145" t="s">
        <v>59</v>
      </c>
      <c r="B45" s="59">
        <v>300</v>
      </c>
      <c r="C45" s="141" t="s">
        <v>487</v>
      </c>
      <c r="D45" s="59" t="s">
        <v>336</v>
      </c>
      <c r="E45" s="147">
        <v>4.1747685185185186E-3</v>
      </c>
      <c r="F45" s="79"/>
      <c r="G45" s="146" t="s">
        <v>61</v>
      </c>
      <c r="H45" s="133" t="s">
        <v>334</v>
      </c>
      <c r="I45" s="43">
        <v>9.8726851851851857E-3</v>
      </c>
    </row>
    <row r="46" spans="1:9" ht="15.75" x14ac:dyDescent="0.25">
      <c r="A46" s="145" t="s">
        <v>61</v>
      </c>
      <c r="B46" s="133">
        <v>303</v>
      </c>
      <c r="C46" s="143" t="s">
        <v>488</v>
      </c>
      <c r="D46" s="144" t="s">
        <v>336</v>
      </c>
      <c r="E46" s="147">
        <v>4.1898148148148146E-3</v>
      </c>
      <c r="F46" s="79"/>
      <c r="G46"/>
      <c r="H46"/>
      <c r="I46"/>
    </row>
    <row r="47" spans="1:9" ht="15.75" x14ac:dyDescent="0.25">
      <c r="A47" s="145" t="s">
        <v>62</v>
      </c>
      <c r="B47" s="133">
        <v>283</v>
      </c>
      <c r="C47" s="143" t="s">
        <v>493</v>
      </c>
      <c r="D47" s="144" t="s">
        <v>494</v>
      </c>
      <c r="E47" s="147">
        <v>4.2650462962962963E-3</v>
      </c>
      <c r="F47" s="79"/>
    </row>
    <row r="48" spans="1:9" ht="15.75" x14ac:dyDescent="0.25">
      <c r="A48" s="145" t="s">
        <v>63</v>
      </c>
      <c r="B48" s="133">
        <v>284</v>
      </c>
      <c r="C48" s="143" t="s">
        <v>328</v>
      </c>
      <c r="D48" s="144" t="s">
        <v>494</v>
      </c>
      <c r="E48" s="147">
        <v>4.371527777777778E-3</v>
      </c>
    </row>
    <row r="49" spans="1:9" ht="15.75" x14ac:dyDescent="0.25">
      <c r="A49" s="145" t="s">
        <v>64</v>
      </c>
      <c r="B49" s="133">
        <v>293</v>
      </c>
      <c r="C49" s="143" t="s">
        <v>491</v>
      </c>
      <c r="D49" s="144" t="s">
        <v>421</v>
      </c>
      <c r="E49" s="147">
        <v>4.8252314814814816E-3</v>
      </c>
    </row>
    <row r="50" spans="1:9" ht="15.75" x14ac:dyDescent="0.25">
      <c r="A50" s="145" t="s">
        <v>65</v>
      </c>
      <c r="B50" s="133">
        <v>306</v>
      </c>
      <c r="C50" s="141" t="s">
        <v>490</v>
      </c>
      <c r="D50" s="144" t="s">
        <v>336</v>
      </c>
      <c r="E50" s="147">
        <v>5.6828703703703702E-3</v>
      </c>
    </row>
    <row r="51" spans="1:9" ht="15.75" x14ac:dyDescent="0.25">
      <c r="A51" s="145" t="s">
        <v>60</v>
      </c>
      <c r="B51" s="133">
        <v>305</v>
      </c>
      <c r="C51" s="141" t="s">
        <v>489</v>
      </c>
      <c r="D51" s="144" t="s">
        <v>336</v>
      </c>
      <c r="E51" s="147">
        <v>6.000000000000001E-3</v>
      </c>
    </row>
    <row r="52" spans="1:9" x14ac:dyDescent="0.2">
      <c r="E52"/>
      <c r="F52"/>
      <c r="G52"/>
      <c r="H52"/>
      <c r="I52"/>
    </row>
    <row r="53" spans="1:9" x14ac:dyDescent="0.2">
      <c r="E53"/>
      <c r="F53"/>
      <c r="G53"/>
      <c r="H53"/>
      <c r="I53"/>
    </row>
    <row r="54" spans="1:9" x14ac:dyDescent="0.2">
      <c r="E54"/>
      <c r="F54"/>
      <c r="G54"/>
      <c r="H54"/>
      <c r="I54"/>
    </row>
    <row r="55" spans="1:9" x14ac:dyDescent="0.2">
      <c r="E55"/>
      <c r="F55"/>
      <c r="G55"/>
      <c r="H55"/>
      <c r="I55"/>
    </row>
    <row r="56" spans="1:9" x14ac:dyDescent="0.2">
      <c r="E56"/>
      <c r="F56"/>
      <c r="G56"/>
      <c r="H56"/>
      <c r="I56"/>
    </row>
  </sheetData>
  <mergeCells count="8">
    <mergeCell ref="A41:E41"/>
    <mergeCell ref="G41:I41"/>
    <mergeCell ref="A1:E1"/>
    <mergeCell ref="A19:E19"/>
    <mergeCell ref="G1:I1"/>
    <mergeCell ref="G19:I19"/>
    <mergeCell ref="A20:E20"/>
    <mergeCell ref="G20:I20"/>
  </mergeCells>
  <phoneticPr fontId="9" type="noConversion"/>
  <pageMargins left="0.75" right="0.44" top="1.18" bottom="1" header="0.5" footer="0.5"/>
  <pageSetup scale="83" orientation="portrait" r:id="rId1"/>
  <headerFooter alignWithMargins="0">
    <oddHeader>&amp;C&amp;"Arial,Bold"&amp;18 2018 WOMEN'S 800 AND MEN'S MILE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activeCell="A74" sqref="A74"/>
    </sheetView>
  </sheetViews>
  <sheetFormatPr defaultRowHeight="12.75" x14ac:dyDescent="0.2"/>
  <cols>
    <col min="1" max="1" width="18.28515625" style="45" customWidth="1"/>
    <col min="2" max="2" width="14.7109375" style="45" customWidth="1"/>
    <col min="3" max="4" width="9.140625" style="45"/>
    <col min="5" max="5" width="11.5703125" style="45" customWidth="1"/>
    <col min="6" max="6" width="12.85546875" style="45" customWidth="1"/>
    <col min="7" max="16384" width="9.140625" style="45"/>
  </cols>
  <sheetData>
    <row r="1" spans="1:3" ht="15.75" x14ac:dyDescent="0.25">
      <c r="A1" s="44" t="s">
        <v>422</v>
      </c>
    </row>
    <row r="3" spans="1:3" x14ac:dyDescent="0.2">
      <c r="A3" s="46" t="s">
        <v>37</v>
      </c>
      <c r="B3" s="47"/>
      <c r="C3" s="47" t="s">
        <v>85</v>
      </c>
    </row>
    <row r="4" spans="1:3" x14ac:dyDescent="0.2">
      <c r="A4" s="48" t="s">
        <v>10</v>
      </c>
      <c r="B4" s="54" t="s">
        <v>434</v>
      </c>
      <c r="C4" s="51">
        <v>5</v>
      </c>
    </row>
    <row r="5" spans="1:3" x14ac:dyDescent="0.2">
      <c r="A5" s="48" t="s">
        <v>335</v>
      </c>
      <c r="B5" s="54" t="s">
        <v>1782</v>
      </c>
      <c r="C5" s="213">
        <v>8</v>
      </c>
    </row>
    <row r="6" spans="1:3" x14ac:dyDescent="0.2">
      <c r="A6" s="48" t="s">
        <v>255</v>
      </c>
      <c r="B6" s="54" t="s">
        <v>1783</v>
      </c>
      <c r="C6" s="207">
        <v>7</v>
      </c>
    </row>
    <row r="7" spans="1:3" x14ac:dyDescent="0.2">
      <c r="B7" s="52"/>
      <c r="C7" s="49"/>
    </row>
    <row r="8" spans="1:3" x14ac:dyDescent="0.2">
      <c r="A8" s="50" t="s">
        <v>38</v>
      </c>
      <c r="B8" s="52"/>
      <c r="C8" s="47" t="s">
        <v>87</v>
      </c>
    </row>
    <row r="9" spans="1:3" x14ac:dyDescent="0.2">
      <c r="A9" s="48" t="s">
        <v>335</v>
      </c>
      <c r="B9" s="54" t="s">
        <v>436</v>
      </c>
      <c r="C9" s="51">
        <v>5</v>
      </c>
    </row>
    <row r="10" spans="1:3" x14ac:dyDescent="0.2">
      <c r="A10" s="48" t="s">
        <v>255</v>
      </c>
      <c r="B10" s="54" t="s">
        <v>437</v>
      </c>
      <c r="C10" s="51">
        <v>5</v>
      </c>
    </row>
    <row r="11" spans="1:3" x14ac:dyDescent="0.2">
      <c r="A11" s="48" t="s">
        <v>10</v>
      </c>
      <c r="B11" s="54" t="s">
        <v>438</v>
      </c>
      <c r="C11" s="51">
        <v>6</v>
      </c>
    </row>
    <row r="12" spans="1:3" x14ac:dyDescent="0.2">
      <c r="A12" s="52"/>
      <c r="B12" s="52"/>
      <c r="C12" s="53"/>
    </row>
    <row r="13" spans="1:3" x14ac:dyDescent="0.2">
      <c r="A13" s="89" t="s">
        <v>39</v>
      </c>
      <c r="B13" s="113"/>
      <c r="C13" s="90" t="s">
        <v>85</v>
      </c>
    </row>
    <row r="14" spans="1:3" x14ac:dyDescent="0.2">
      <c r="A14" s="48" t="s">
        <v>10</v>
      </c>
      <c r="B14" s="86" t="s">
        <v>434</v>
      </c>
      <c r="C14" s="55">
        <v>5</v>
      </c>
    </row>
    <row r="15" spans="1:3" x14ac:dyDescent="0.2">
      <c r="A15" s="48" t="s">
        <v>335</v>
      </c>
      <c r="B15" s="86" t="s">
        <v>1784</v>
      </c>
      <c r="C15" s="213">
        <v>6</v>
      </c>
    </row>
    <row r="16" spans="1:3" x14ac:dyDescent="0.2">
      <c r="A16" s="48" t="s">
        <v>255</v>
      </c>
      <c r="B16" s="86" t="s">
        <v>439</v>
      </c>
      <c r="C16" s="55">
        <v>12</v>
      </c>
    </row>
    <row r="17" spans="1:6" x14ac:dyDescent="0.2">
      <c r="A17" s="113"/>
      <c r="B17" s="113"/>
      <c r="C17" s="114"/>
    </row>
    <row r="18" spans="1:6" x14ac:dyDescent="0.2">
      <c r="A18" s="89" t="s">
        <v>40</v>
      </c>
      <c r="B18" s="113"/>
      <c r="C18" s="90" t="s">
        <v>86</v>
      </c>
    </row>
    <row r="19" spans="1:6" x14ac:dyDescent="0.2">
      <c r="A19" s="86" t="s">
        <v>421</v>
      </c>
      <c r="B19" s="86" t="s">
        <v>440</v>
      </c>
      <c r="C19" s="55">
        <v>3</v>
      </c>
    </row>
    <row r="20" spans="1:6" x14ac:dyDescent="0.2">
      <c r="A20" s="86" t="s">
        <v>336</v>
      </c>
      <c r="B20" s="86" t="s">
        <v>441</v>
      </c>
      <c r="C20" s="55">
        <v>7</v>
      </c>
    </row>
    <row r="21" spans="1:6" x14ac:dyDescent="0.2">
      <c r="A21" s="86" t="s">
        <v>11</v>
      </c>
      <c r="B21" s="86" t="s">
        <v>442</v>
      </c>
      <c r="C21" s="55">
        <v>11</v>
      </c>
    </row>
    <row r="22" spans="1:6" x14ac:dyDescent="0.2">
      <c r="A22" s="87"/>
      <c r="B22" s="113"/>
      <c r="C22" s="88"/>
    </row>
    <row r="23" spans="1:6" x14ac:dyDescent="0.2">
      <c r="A23" s="89" t="s">
        <v>41</v>
      </c>
      <c r="B23" s="113"/>
      <c r="C23" s="90" t="s">
        <v>85</v>
      </c>
      <c r="F23" s="47"/>
    </row>
    <row r="24" spans="1:6" x14ac:dyDescent="0.2">
      <c r="A24" s="48" t="s">
        <v>10</v>
      </c>
      <c r="B24" s="86" t="s">
        <v>434</v>
      </c>
      <c r="C24" s="55">
        <v>5</v>
      </c>
      <c r="F24" s="47"/>
    </row>
    <row r="25" spans="1:6" x14ac:dyDescent="0.2">
      <c r="A25" s="48" t="s">
        <v>255</v>
      </c>
      <c r="B25" s="86" t="s">
        <v>435</v>
      </c>
      <c r="C25" s="55">
        <v>7</v>
      </c>
    </row>
    <row r="26" spans="1:6" x14ac:dyDescent="0.2">
      <c r="A26" s="48" t="s">
        <v>335</v>
      </c>
      <c r="B26" s="86" t="s">
        <v>443</v>
      </c>
      <c r="C26" s="55">
        <v>10</v>
      </c>
    </row>
    <row r="27" spans="1:6" x14ac:dyDescent="0.2">
      <c r="A27" s="87"/>
      <c r="B27" s="113"/>
      <c r="C27" s="88"/>
    </row>
    <row r="28" spans="1:6" x14ac:dyDescent="0.2">
      <c r="A28" s="89" t="s">
        <v>42</v>
      </c>
      <c r="B28" s="113"/>
      <c r="C28" s="90" t="s">
        <v>251</v>
      </c>
    </row>
    <row r="29" spans="1:6" x14ac:dyDescent="0.2">
      <c r="A29" s="86" t="s">
        <v>421</v>
      </c>
      <c r="B29" s="86" t="s">
        <v>444</v>
      </c>
      <c r="C29" s="55">
        <v>2</v>
      </c>
    </row>
    <row r="30" spans="1:6" x14ac:dyDescent="0.2">
      <c r="A30" s="86" t="s">
        <v>336</v>
      </c>
      <c r="B30" s="86" t="s">
        <v>445</v>
      </c>
      <c r="C30" s="55">
        <v>2</v>
      </c>
    </row>
    <row r="31" spans="1:6" x14ac:dyDescent="0.2">
      <c r="A31" s="86" t="s">
        <v>11</v>
      </c>
      <c r="B31" s="86" t="s">
        <v>446</v>
      </c>
      <c r="C31" s="55">
        <v>3</v>
      </c>
    </row>
    <row r="32" spans="1:6" x14ac:dyDescent="0.2">
      <c r="A32" s="89"/>
      <c r="B32" s="113"/>
      <c r="C32" s="88"/>
    </row>
    <row r="33" spans="1:7" x14ac:dyDescent="0.2">
      <c r="A33" s="89" t="s">
        <v>88</v>
      </c>
      <c r="B33" s="113"/>
      <c r="C33" s="90" t="s">
        <v>89</v>
      </c>
    </row>
    <row r="34" spans="1:7" x14ac:dyDescent="0.2">
      <c r="A34" s="86" t="s">
        <v>319</v>
      </c>
      <c r="B34" s="105" t="s">
        <v>1785</v>
      </c>
      <c r="C34" s="213">
        <v>6</v>
      </c>
      <c r="D34" s="87"/>
    </row>
    <row r="35" spans="1:7" x14ac:dyDescent="0.2">
      <c r="A35" s="87"/>
      <c r="B35" s="113"/>
      <c r="C35" s="113"/>
    </row>
    <row r="36" spans="1:7" x14ac:dyDescent="0.2">
      <c r="A36" s="89" t="s">
        <v>43</v>
      </c>
      <c r="B36" s="113"/>
      <c r="C36" s="90" t="s">
        <v>87</v>
      </c>
      <c r="F36" s="47"/>
    </row>
    <row r="37" spans="1:7" x14ac:dyDescent="0.2">
      <c r="A37" s="48" t="s">
        <v>255</v>
      </c>
      <c r="B37" s="86" t="s">
        <v>447</v>
      </c>
      <c r="C37" s="55">
        <v>4</v>
      </c>
    </row>
    <row r="38" spans="1:7" x14ac:dyDescent="0.2">
      <c r="A38" s="48" t="s">
        <v>10</v>
      </c>
      <c r="B38" s="86" t="s">
        <v>448</v>
      </c>
      <c r="C38" s="55">
        <v>5</v>
      </c>
    </row>
    <row r="39" spans="1:7" x14ac:dyDescent="0.2">
      <c r="A39" s="48" t="s">
        <v>335</v>
      </c>
      <c r="B39" s="86" t="s">
        <v>438</v>
      </c>
      <c r="C39" s="55">
        <v>6</v>
      </c>
    </row>
    <row r="40" spans="1:7" x14ac:dyDescent="0.2">
      <c r="B40" s="113"/>
      <c r="C40" s="49"/>
    </row>
    <row r="41" spans="1:7" x14ac:dyDescent="0.2">
      <c r="A41" s="50" t="s">
        <v>44</v>
      </c>
      <c r="B41" s="113"/>
      <c r="C41" s="47" t="s">
        <v>87</v>
      </c>
    </row>
    <row r="42" spans="1:7" x14ac:dyDescent="0.2">
      <c r="A42" s="48" t="s">
        <v>10</v>
      </c>
      <c r="B42" s="86" t="s">
        <v>449</v>
      </c>
      <c r="C42" s="51">
        <v>4</v>
      </c>
    </row>
    <row r="43" spans="1:7" x14ac:dyDescent="0.2">
      <c r="A43" s="48" t="s">
        <v>255</v>
      </c>
      <c r="B43" s="86" t="s">
        <v>450</v>
      </c>
      <c r="C43" s="51">
        <v>4</v>
      </c>
    </row>
    <row r="44" spans="1:7" x14ac:dyDescent="0.2">
      <c r="A44" s="48" t="s">
        <v>335</v>
      </c>
      <c r="B44" s="86" t="s">
        <v>1786</v>
      </c>
      <c r="C44" s="207">
        <v>8</v>
      </c>
    </row>
    <row r="45" spans="1:7" x14ac:dyDescent="0.2">
      <c r="B45" s="52"/>
      <c r="C45" s="49"/>
    </row>
    <row r="46" spans="1:7" x14ac:dyDescent="0.2">
      <c r="A46" s="50" t="s">
        <v>45</v>
      </c>
    </row>
    <row r="48" spans="1:7" ht="15.75" x14ac:dyDescent="0.25">
      <c r="E48" s="148"/>
      <c r="F48" s="148"/>
      <c r="G48" s="149"/>
    </row>
    <row r="54" spans="5:7" ht="15.75" x14ac:dyDescent="0.25">
      <c r="E54" s="148"/>
      <c r="F54" s="149"/>
      <c r="G54" s="149"/>
    </row>
  </sheetData>
  <sortState ref="A20:B22">
    <sortCondition ref="A20:A22"/>
  </sortState>
  <pageMargins left="0.75" right="0.75" top="0.5" bottom="0.51" header="0.39" footer="0.51"/>
  <pageSetup scale="112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zoomScaleNormal="100" workbookViewId="0">
      <selection activeCell="C10" sqref="C10"/>
    </sheetView>
  </sheetViews>
  <sheetFormatPr defaultRowHeight="12.75" x14ac:dyDescent="0.2"/>
  <cols>
    <col min="1" max="1" width="9.140625" style="53"/>
    <col min="2" max="2" width="8" style="53" customWidth="1"/>
    <col min="3" max="3" width="11.28515625" style="53" customWidth="1"/>
    <col min="4" max="4" width="13.28515625" style="52" customWidth="1"/>
    <col min="5" max="5" width="12.7109375" style="52" customWidth="1"/>
    <col min="6" max="6" width="4" style="53" bestFit="1" customWidth="1"/>
    <col min="7" max="7" width="6.5703125" style="53" bestFit="1" customWidth="1"/>
    <col min="8" max="8" width="11.140625" style="53" customWidth="1"/>
    <col min="9" max="9" width="7.28515625" style="53" customWidth="1"/>
    <col min="10" max="10" width="18.85546875" style="53" customWidth="1"/>
    <col min="11" max="11" width="7.140625" style="53" customWidth="1"/>
    <col min="12" max="12" width="11.85546875" style="53" customWidth="1"/>
    <col min="13" max="16384" width="9.140625" style="45"/>
  </cols>
  <sheetData>
    <row r="1" spans="1:13" s="49" customFormat="1" ht="18" x14ac:dyDescent="0.25">
      <c r="A1" s="252" t="s">
        <v>423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3" s="49" customFormat="1" ht="38.25" x14ac:dyDescent="0.2">
      <c r="A2" s="220" t="s">
        <v>1</v>
      </c>
      <c r="B2" s="219" t="s">
        <v>2</v>
      </c>
      <c r="C2" s="219" t="s">
        <v>3</v>
      </c>
      <c r="D2" s="219" t="s">
        <v>1037</v>
      </c>
      <c r="E2" s="219" t="s">
        <v>647</v>
      </c>
      <c r="F2" s="219" t="s">
        <v>4</v>
      </c>
      <c r="G2" s="219" t="s">
        <v>5</v>
      </c>
      <c r="H2" s="219" t="s">
        <v>6</v>
      </c>
      <c r="I2" s="219" t="s">
        <v>7</v>
      </c>
      <c r="J2" s="220" t="s">
        <v>8</v>
      </c>
      <c r="K2" s="220" t="s">
        <v>9</v>
      </c>
      <c r="L2" s="220" t="s">
        <v>91</v>
      </c>
    </row>
    <row r="3" spans="1:13" ht="15" x14ac:dyDescent="0.25">
      <c r="A3" s="122" t="s">
        <v>94</v>
      </c>
      <c r="B3" s="51" t="s">
        <v>237</v>
      </c>
      <c r="C3" s="229" t="s">
        <v>649</v>
      </c>
      <c r="D3" s="230" t="s">
        <v>650</v>
      </c>
      <c r="E3" s="230" t="s">
        <v>645</v>
      </c>
      <c r="F3" s="51" t="s">
        <v>134</v>
      </c>
      <c r="G3" s="51" t="s">
        <v>498</v>
      </c>
      <c r="H3" s="51" t="s">
        <v>10</v>
      </c>
      <c r="I3" s="51">
        <v>1</v>
      </c>
      <c r="J3" s="51" t="s">
        <v>648</v>
      </c>
      <c r="K3" s="51" t="s">
        <v>94</v>
      </c>
      <c r="L3" s="107">
        <f t="shared" ref="L3:L34" si="0">C3/6.2</f>
        <v>3.9852337216248505E-3</v>
      </c>
      <c r="M3" s="52"/>
    </row>
    <row r="4" spans="1:13" ht="15" x14ac:dyDescent="0.25">
      <c r="A4" s="122" t="s">
        <v>96</v>
      </c>
      <c r="B4" s="51" t="s">
        <v>233</v>
      </c>
      <c r="C4" s="229" t="s">
        <v>652</v>
      </c>
      <c r="D4" s="230" t="s">
        <v>653</v>
      </c>
      <c r="E4" s="230" t="s">
        <v>654</v>
      </c>
      <c r="F4" s="51" t="s">
        <v>103</v>
      </c>
      <c r="G4" s="51" t="s">
        <v>498</v>
      </c>
      <c r="H4" s="51" t="s">
        <v>10</v>
      </c>
      <c r="I4" s="51">
        <v>1</v>
      </c>
      <c r="J4" s="51" t="s">
        <v>651</v>
      </c>
      <c r="K4" s="51" t="s">
        <v>94</v>
      </c>
      <c r="L4" s="107">
        <f t="shared" si="0"/>
        <v>4.3646580047789728E-3</v>
      </c>
      <c r="M4" s="52"/>
    </row>
    <row r="5" spans="1:13" ht="15" x14ac:dyDescent="0.25">
      <c r="A5" s="122" t="s">
        <v>98</v>
      </c>
      <c r="B5" s="51">
        <v>163</v>
      </c>
      <c r="C5" s="231">
        <v>2.7546296296296294E-2</v>
      </c>
      <c r="D5" s="230" t="s">
        <v>1758</v>
      </c>
      <c r="E5" s="230" t="s">
        <v>1759</v>
      </c>
      <c r="F5" s="51">
        <v>34</v>
      </c>
      <c r="G5" s="51" t="s">
        <v>498</v>
      </c>
      <c r="H5" s="51" t="s">
        <v>255</v>
      </c>
      <c r="I5" s="51">
        <v>1</v>
      </c>
      <c r="J5" s="51" t="s">
        <v>718</v>
      </c>
      <c r="K5" s="51">
        <v>1</v>
      </c>
      <c r="L5" s="107">
        <f t="shared" si="0"/>
        <v>4.4429510155316598E-3</v>
      </c>
      <c r="M5" s="52"/>
    </row>
    <row r="6" spans="1:13" ht="15" x14ac:dyDescent="0.25">
      <c r="A6" s="122" t="s">
        <v>100</v>
      </c>
      <c r="B6" s="51" t="s">
        <v>155</v>
      </c>
      <c r="C6" s="229" t="s">
        <v>655</v>
      </c>
      <c r="D6" s="230" t="s">
        <v>656</v>
      </c>
      <c r="E6" s="230" t="s">
        <v>657</v>
      </c>
      <c r="F6" s="51" t="s">
        <v>108</v>
      </c>
      <c r="G6" s="51" t="s">
        <v>498</v>
      </c>
      <c r="H6" s="51" t="s">
        <v>335</v>
      </c>
      <c r="I6" s="51">
        <v>1</v>
      </c>
      <c r="J6" s="51" t="s">
        <v>648</v>
      </c>
      <c r="K6" s="51" t="s">
        <v>96</v>
      </c>
      <c r="L6" s="107">
        <f t="shared" si="0"/>
        <v>4.4696460573476699E-3</v>
      </c>
      <c r="M6" s="52"/>
    </row>
    <row r="7" spans="1:13" ht="15" x14ac:dyDescent="0.25">
      <c r="A7" s="122" t="s">
        <v>102</v>
      </c>
      <c r="B7" s="51" t="s">
        <v>660</v>
      </c>
      <c r="C7" s="229" t="s">
        <v>659</v>
      </c>
      <c r="D7" s="230" t="s">
        <v>661</v>
      </c>
      <c r="E7" s="230" t="s">
        <v>662</v>
      </c>
      <c r="F7" s="51" t="s">
        <v>147</v>
      </c>
      <c r="G7" s="51" t="s">
        <v>498</v>
      </c>
      <c r="H7" s="51" t="s">
        <v>255</v>
      </c>
      <c r="I7" s="51">
        <v>1</v>
      </c>
      <c r="J7" s="51" t="s">
        <v>658</v>
      </c>
      <c r="K7" s="51" t="s">
        <v>94</v>
      </c>
      <c r="L7" s="107">
        <f t="shared" si="0"/>
        <v>4.6929510155316609E-3</v>
      </c>
      <c r="M7" s="52"/>
    </row>
    <row r="8" spans="1:13" ht="15" x14ac:dyDescent="0.25">
      <c r="A8" s="122" t="s">
        <v>104</v>
      </c>
      <c r="B8" s="51" t="s">
        <v>131</v>
      </c>
      <c r="C8" s="229" t="s">
        <v>926</v>
      </c>
      <c r="D8" s="230" t="s">
        <v>704</v>
      </c>
      <c r="E8" s="230" t="s">
        <v>927</v>
      </c>
      <c r="F8" s="51" t="s">
        <v>137</v>
      </c>
      <c r="G8" s="51" t="s">
        <v>516</v>
      </c>
      <c r="H8" s="51" t="s">
        <v>335</v>
      </c>
      <c r="I8" s="51">
        <v>1</v>
      </c>
      <c r="J8" s="51" t="s">
        <v>925</v>
      </c>
      <c r="K8" s="51" t="s">
        <v>94</v>
      </c>
      <c r="L8" s="107">
        <f t="shared" si="0"/>
        <v>4.7176485961768211E-3</v>
      </c>
      <c r="M8" s="52"/>
    </row>
    <row r="9" spans="1:13" ht="15" x14ac:dyDescent="0.25">
      <c r="A9" s="122" t="s">
        <v>106</v>
      </c>
      <c r="B9" s="51" t="s">
        <v>227</v>
      </c>
      <c r="C9" s="229" t="s">
        <v>929</v>
      </c>
      <c r="D9" s="230" t="s">
        <v>930</v>
      </c>
      <c r="E9" s="230" t="s">
        <v>931</v>
      </c>
      <c r="F9" s="51" t="s">
        <v>135</v>
      </c>
      <c r="G9" s="51" t="s">
        <v>516</v>
      </c>
      <c r="H9" s="51" t="s">
        <v>10</v>
      </c>
      <c r="I9" s="51">
        <v>1</v>
      </c>
      <c r="J9" s="51" t="s">
        <v>928</v>
      </c>
      <c r="K9" s="51" t="s">
        <v>94</v>
      </c>
      <c r="L9" s="107">
        <f t="shared" si="0"/>
        <v>4.7598379629629622E-3</v>
      </c>
      <c r="M9" s="52"/>
    </row>
    <row r="10" spans="1:13" ht="15" x14ac:dyDescent="0.25">
      <c r="A10" s="122" t="s">
        <v>107</v>
      </c>
      <c r="B10" s="51" t="s">
        <v>240</v>
      </c>
      <c r="C10" s="229" t="s">
        <v>664</v>
      </c>
      <c r="D10" s="230" t="s">
        <v>665</v>
      </c>
      <c r="E10" s="230" t="s">
        <v>574</v>
      </c>
      <c r="F10" s="51" t="s">
        <v>114</v>
      </c>
      <c r="G10" s="51" t="s">
        <v>498</v>
      </c>
      <c r="H10" s="51" t="s">
        <v>10</v>
      </c>
      <c r="I10" s="51">
        <v>1</v>
      </c>
      <c r="J10" s="51" t="s">
        <v>663</v>
      </c>
      <c r="K10" s="51" t="s">
        <v>94</v>
      </c>
      <c r="L10" s="107">
        <f t="shared" si="0"/>
        <v>4.8164015830346471E-3</v>
      </c>
      <c r="M10" s="52"/>
    </row>
    <row r="11" spans="1:13" ht="15" x14ac:dyDescent="0.25">
      <c r="A11" s="122" t="s">
        <v>109</v>
      </c>
      <c r="B11" s="51" t="s">
        <v>130</v>
      </c>
      <c r="C11" s="229" t="s">
        <v>667</v>
      </c>
      <c r="D11" s="230" t="s">
        <v>668</v>
      </c>
      <c r="E11" s="230" t="s">
        <v>578</v>
      </c>
      <c r="F11" s="51" t="s">
        <v>101</v>
      </c>
      <c r="G11" s="51" t="s">
        <v>498</v>
      </c>
      <c r="H11" s="51" t="s">
        <v>255</v>
      </c>
      <c r="I11" s="51">
        <v>1</v>
      </c>
      <c r="J11" s="51" t="s">
        <v>666</v>
      </c>
      <c r="K11" s="51" t="s">
        <v>94</v>
      </c>
      <c r="L11" s="107">
        <f t="shared" si="0"/>
        <v>4.8337440262843489E-3</v>
      </c>
      <c r="M11" s="52"/>
    </row>
    <row r="12" spans="1:13" ht="15" x14ac:dyDescent="0.25">
      <c r="A12" s="122" t="s">
        <v>111</v>
      </c>
      <c r="B12" s="51" t="s">
        <v>199</v>
      </c>
      <c r="C12" s="229" t="s">
        <v>670</v>
      </c>
      <c r="D12" s="230" t="s">
        <v>671</v>
      </c>
      <c r="E12" s="230" t="s">
        <v>672</v>
      </c>
      <c r="F12" s="51" t="s">
        <v>97</v>
      </c>
      <c r="G12" s="51" t="s">
        <v>498</v>
      </c>
      <c r="H12" s="51" t="s">
        <v>335</v>
      </c>
      <c r="I12" s="51">
        <v>1</v>
      </c>
      <c r="J12" s="51" t="s">
        <v>669</v>
      </c>
      <c r="K12" s="51" t="s">
        <v>94</v>
      </c>
      <c r="L12" s="107">
        <f t="shared" si="0"/>
        <v>4.8447954002389486E-3</v>
      </c>
      <c r="M12" s="52"/>
    </row>
    <row r="13" spans="1:13" ht="15" x14ac:dyDescent="0.25">
      <c r="A13" s="122" t="s">
        <v>113</v>
      </c>
      <c r="B13" s="51" t="s">
        <v>99</v>
      </c>
      <c r="C13" s="229" t="s">
        <v>673</v>
      </c>
      <c r="D13" s="230" t="s">
        <v>674</v>
      </c>
      <c r="E13" s="230" t="s">
        <v>675</v>
      </c>
      <c r="F13" s="51" t="s">
        <v>118</v>
      </c>
      <c r="G13" s="51" t="s">
        <v>498</v>
      </c>
      <c r="H13" s="51" t="s">
        <v>255</v>
      </c>
      <c r="I13" s="51">
        <v>1</v>
      </c>
      <c r="J13" s="51" t="s">
        <v>666</v>
      </c>
      <c r="K13" s="51" t="s">
        <v>96</v>
      </c>
      <c r="L13" s="107">
        <f t="shared" si="0"/>
        <v>4.848043608124253E-3</v>
      </c>
      <c r="M13" s="52"/>
    </row>
    <row r="14" spans="1:13" ht="15" x14ac:dyDescent="0.25">
      <c r="A14" s="122" t="s">
        <v>115</v>
      </c>
      <c r="B14" s="51" t="s">
        <v>293</v>
      </c>
      <c r="C14" s="229" t="s">
        <v>676</v>
      </c>
      <c r="D14" s="230" t="s">
        <v>677</v>
      </c>
      <c r="E14" s="230" t="s">
        <v>557</v>
      </c>
      <c r="F14" s="51" t="s">
        <v>130</v>
      </c>
      <c r="G14" s="51" t="s">
        <v>498</v>
      </c>
      <c r="H14" s="51" t="s">
        <v>10</v>
      </c>
      <c r="I14" s="51">
        <v>1</v>
      </c>
      <c r="J14" s="51" t="s">
        <v>669</v>
      </c>
      <c r="K14" s="51" t="s">
        <v>96</v>
      </c>
      <c r="L14" s="107">
        <f t="shared" si="0"/>
        <v>4.9400201612903229E-3</v>
      </c>
      <c r="M14" s="52"/>
    </row>
    <row r="15" spans="1:13" ht="15" x14ac:dyDescent="0.25">
      <c r="A15" s="122" t="s">
        <v>117</v>
      </c>
      <c r="B15" s="51" t="s">
        <v>236</v>
      </c>
      <c r="C15" s="229" t="s">
        <v>679</v>
      </c>
      <c r="D15" s="230" t="s">
        <v>680</v>
      </c>
      <c r="E15" s="230" t="s">
        <v>681</v>
      </c>
      <c r="F15" s="51" t="s">
        <v>139</v>
      </c>
      <c r="G15" s="51" t="s">
        <v>498</v>
      </c>
      <c r="H15" s="51" t="s">
        <v>10</v>
      </c>
      <c r="I15" s="51">
        <v>1</v>
      </c>
      <c r="J15" s="51" t="s">
        <v>678</v>
      </c>
      <c r="K15" s="51" t="s">
        <v>94</v>
      </c>
      <c r="L15" s="107">
        <f t="shared" si="0"/>
        <v>4.9443697729988053E-3</v>
      </c>
      <c r="M15" s="52"/>
    </row>
    <row r="16" spans="1:13" ht="15" x14ac:dyDescent="0.25">
      <c r="A16" s="122" t="s">
        <v>119</v>
      </c>
      <c r="B16" s="51" t="s">
        <v>134</v>
      </c>
      <c r="C16" s="229" t="s">
        <v>682</v>
      </c>
      <c r="D16" s="230" t="s">
        <v>683</v>
      </c>
      <c r="E16" s="230" t="s">
        <v>643</v>
      </c>
      <c r="F16" s="51" t="s">
        <v>135</v>
      </c>
      <c r="G16" s="51" t="s">
        <v>498</v>
      </c>
      <c r="H16" s="51" t="s">
        <v>255</v>
      </c>
      <c r="I16" s="51">
        <v>1</v>
      </c>
      <c r="J16" s="51" t="s">
        <v>648</v>
      </c>
      <c r="K16" s="51" t="s">
        <v>98</v>
      </c>
      <c r="L16" s="107">
        <f t="shared" si="0"/>
        <v>4.9718301971326158E-3</v>
      </c>
      <c r="M16" s="52"/>
    </row>
    <row r="17" spans="1:13" ht="15" x14ac:dyDescent="0.25">
      <c r="A17" s="122" t="s">
        <v>120</v>
      </c>
      <c r="B17" s="51" t="s">
        <v>314</v>
      </c>
      <c r="C17" s="229" t="s">
        <v>684</v>
      </c>
      <c r="D17" s="230" t="s">
        <v>685</v>
      </c>
      <c r="E17" s="230" t="s">
        <v>641</v>
      </c>
      <c r="F17" s="51" t="s">
        <v>97</v>
      </c>
      <c r="G17" s="51" t="s">
        <v>498</v>
      </c>
      <c r="H17" s="51" t="s">
        <v>255</v>
      </c>
      <c r="I17" s="51">
        <v>1</v>
      </c>
      <c r="J17" s="51" t="s">
        <v>669</v>
      </c>
      <c r="K17" s="51" t="s">
        <v>98</v>
      </c>
      <c r="L17" s="107">
        <f t="shared" si="0"/>
        <v>4.9761984767025093E-3</v>
      </c>
      <c r="M17" s="52"/>
    </row>
    <row r="18" spans="1:13" ht="15" x14ac:dyDescent="0.25">
      <c r="A18" s="122" t="s">
        <v>122</v>
      </c>
      <c r="B18" s="51" t="s">
        <v>210</v>
      </c>
      <c r="C18" s="229" t="s">
        <v>686</v>
      </c>
      <c r="D18" s="230" t="s">
        <v>687</v>
      </c>
      <c r="E18" s="230" t="s">
        <v>688</v>
      </c>
      <c r="F18" s="51" t="s">
        <v>152</v>
      </c>
      <c r="G18" s="51" t="s">
        <v>498</v>
      </c>
      <c r="H18" s="51" t="s">
        <v>335</v>
      </c>
      <c r="I18" s="51">
        <v>1</v>
      </c>
      <c r="J18" s="51" t="s">
        <v>678</v>
      </c>
      <c r="K18" s="51" t="s">
        <v>96</v>
      </c>
      <c r="L18" s="107">
        <f t="shared" si="0"/>
        <v>4.9788866487455201E-3</v>
      </c>
      <c r="M18" s="52"/>
    </row>
    <row r="19" spans="1:13" ht="15" x14ac:dyDescent="0.25">
      <c r="A19" s="122" t="s">
        <v>124</v>
      </c>
      <c r="B19" s="51" t="s">
        <v>230</v>
      </c>
      <c r="C19" s="229" t="s">
        <v>690</v>
      </c>
      <c r="D19" s="230" t="s">
        <v>691</v>
      </c>
      <c r="E19" s="230" t="s">
        <v>692</v>
      </c>
      <c r="F19" s="51" t="s">
        <v>156</v>
      </c>
      <c r="G19" s="51" t="s">
        <v>498</v>
      </c>
      <c r="H19" s="51" t="s">
        <v>10</v>
      </c>
      <c r="I19" s="51">
        <v>1</v>
      </c>
      <c r="J19" s="51" t="s">
        <v>689</v>
      </c>
      <c r="K19" s="51" t="s">
        <v>94</v>
      </c>
      <c r="L19" s="107">
        <f t="shared" si="0"/>
        <v>4.9923275089605729E-3</v>
      </c>
      <c r="M19" s="52"/>
    </row>
    <row r="20" spans="1:13" ht="15" x14ac:dyDescent="0.25">
      <c r="A20" s="122" t="s">
        <v>125</v>
      </c>
      <c r="B20" s="51" t="s">
        <v>114</v>
      </c>
      <c r="C20" s="229" t="s">
        <v>933</v>
      </c>
      <c r="D20" s="230" t="s">
        <v>934</v>
      </c>
      <c r="E20" s="230" t="s">
        <v>935</v>
      </c>
      <c r="F20" s="51" t="s">
        <v>95</v>
      </c>
      <c r="G20" s="51" t="s">
        <v>516</v>
      </c>
      <c r="H20" s="51" t="s">
        <v>335</v>
      </c>
      <c r="I20" s="51">
        <v>1</v>
      </c>
      <c r="J20" s="51" t="s">
        <v>932</v>
      </c>
      <c r="K20" s="51" t="s">
        <v>94</v>
      </c>
      <c r="L20" s="107">
        <f t="shared" si="0"/>
        <v>4.9966397849462362E-3</v>
      </c>
      <c r="M20" s="52"/>
    </row>
    <row r="21" spans="1:13" ht="15" x14ac:dyDescent="0.25">
      <c r="A21" s="122" t="s">
        <v>127</v>
      </c>
      <c r="B21" s="51" t="s">
        <v>169</v>
      </c>
      <c r="C21" s="229" t="s">
        <v>693</v>
      </c>
      <c r="D21" s="230" t="s">
        <v>694</v>
      </c>
      <c r="E21" s="230" t="s">
        <v>657</v>
      </c>
      <c r="F21" s="51" t="s">
        <v>148</v>
      </c>
      <c r="G21" s="51" t="s">
        <v>498</v>
      </c>
      <c r="H21" s="51" t="s">
        <v>335</v>
      </c>
      <c r="I21" s="51">
        <v>1</v>
      </c>
      <c r="J21" s="51" t="s">
        <v>658</v>
      </c>
      <c r="K21" s="51" t="s">
        <v>96</v>
      </c>
      <c r="L21" s="107">
        <f t="shared" si="0"/>
        <v>5.0508699223416964E-3</v>
      </c>
      <c r="M21" s="52"/>
    </row>
    <row r="22" spans="1:13" ht="15" x14ac:dyDescent="0.25">
      <c r="A22" s="122" t="s">
        <v>99</v>
      </c>
      <c r="B22" s="51" t="s">
        <v>126</v>
      </c>
      <c r="C22" s="229" t="s">
        <v>695</v>
      </c>
      <c r="D22" s="230" t="s">
        <v>696</v>
      </c>
      <c r="E22" s="230" t="s">
        <v>574</v>
      </c>
      <c r="F22" s="51" t="s">
        <v>118</v>
      </c>
      <c r="G22" s="51" t="s">
        <v>498</v>
      </c>
      <c r="H22" s="51" t="s">
        <v>335</v>
      </c>
      <c r="I22" s="51">
        <v>1</v>
      </c>
      <c r="J22" s="51" t="s">
        <v>666</v>
      </c>
      <c r="K22" s="51" t="s">
        <v>98</v>
      </c>
      <c r="L22" s="107">
        <f t="shared" si="0"/>
        <v>5.0518779868578261E-3</v>
      </c>
      <c r="M22" s="52"/>
    </row>
    <row r="23" spans="1:13" ht="15" x14ac:dyDescent="0.25">
      <c r="A23" s="122" t="s">
        <v>130</v>
      </c>
      <c r="B23" s="51" t="s">
        <v>235</v>
      </c>
      <c r="C23" s="229" t="s">
        <v>697</v>
      </c>
      <c r="D23" s="230" t="s">
        <v>698</v>
      </c>
      <c r="E23" s="230" t="s">
        <v>699</v>
      </c>
      <c r="F23" s="51" t="s">
        <v>150</v>
      </c>
      <c r="G23" s="51" t="s">
        <v>498</v>
      </c>
      <c r="H23" s="51" t="s">
        <v>10</v>
      </c>
      <c r="I23" s="51">
        <v>1</v>
      </c>
      <c r="J23" s="51" t="s">
        <v>663</v>
      </c>
      <c r="K23" s="51" t="s">
        <v>96</v>
      </c>
      <c r="L23" s="107">
        <f t="shared" si="0"/>
        <v>5.0751568100358422E-3</v>
      </c>
      <c r="M23" s="52"/>
    </row>
    <row r="24" spans="1:13" ht="15" x14ac:dyDescent="0.25">
      <c r="A24" s="122" t="s">
        <v>95</v>
      </c>
      <c r="B24" s="51" t="s">
        <v>123</v>
      </c>
      <c r="C24" s="229" t="s">
        <v>700</v>
      </c>
      <c r="D24" s="230" t="s">
        <v>701</v>
      </c>
      <c r="E24" s="230" t="s">
        <v>702</v>
      </c>
      <c r="F24" s="51" t="s">
        <v>147</v>
      </c>
      <c r="G24" s="51" t="s">
        <v>498</v>
      </c>
      <c r="H24" s="51" t="s">
        <v>255</v>
      </c>
      <c r="I24" s="51">
        <v>1</v>
      </c>
      <c r="J24" s="51" t="s">
        <v>658</v>
      </c>
      <c r="K24" s="51" t="s">
        <v>98</v>
      </c>
      <c r="L24" s="107">
        <f t="shared" si="0"/>
        <v>5.0942913679808835E-3</v>
      </c>
      <c r="M24" s="52"/>
    </row>
    <row r="25" spans="1:13" ht="15" x14ac:dyDescent="0.25">
      <c r="A25" s="122" t="s">
        <v>97</v>
      </c>
      <c r="B25" s="51" t="s">
        <v>132</v>
      </c>
      <c r="C25" s="229" t="s">
        <v>703</v>
      </c>
      <c r="D25" s="230" t="s">
        <v>704</v>
      </c>
      <c r="E25" s="230" t="s">
        <v>639</v>
      </c>
      <c r="F25" s="51" t="s">
        <v>145</v>
      </c>
      <c r="G25" s="51" t="s">
        <v>498</v>
      </c>
      <c r="H25" s="51" t="s">
        <v>255</v>
      </c>
      <c r="I25" s="51">
        <v>1</v>
      </c>
      <c r="J25" s="51" t="s">
        <v>666</v>
      </c>
      <c r="K25" s="51" t="s">
        <v>100</v>
      </c>
      <c r="L25" s="107">
        <f t="shared" si="0"/>
        <v>5.1140793010752686E-3</v>
      </c>
      <c r="M25" s="52"/>
    </row>
    <row r="26" spans="1:13" ht="15" x14ac:dyDescent="0.25">
      <c r="A26" s="122" t="s">
        <v>132</v>
      </c>
      <c r="B26" s="51" t="s">
        <v>706</v>
      </c>
      <c r="C26" s="229" t="s">
        <v>705</v>
      </c>
      <c r="D26" s="230" t="s">
        <v>707</v>
      </c>
      <c r="E26" s="230" t="s">
        <v>708</v>
      </c>
      <c r="F26" s="51" t="s">
        <v>103</v>
      </c>
      <c r="G26" s="51" t="s">
        <v>498</v>
      </c>
      <c r="H26" s="51" t="s">
        <v>335</v>
      </c>
      <c r="I26" s="51">
        <v>1</v>
      </c>
      <c r="J26" s="51" t="s">
        <v>651</v>
      </c>
      <c r="K26" s="51" t="s">
        <v>96</v>
      </c>
      <c r="L26" s="107">
        <f t="shared" si="0"/>
        <v>5.1739658004778975E-3</v>
      </c>
      <c r="M26" s="52"/>
    </row>
    <row r="27" spans="1:13" ht="15" x14ac:dyDescent="0.25">
      <c r="A27" s="122" t="s">
        <v>133</v>
      </c>
      <c r="B27" s="51" t="s">
        <v>136</v>
      </c>
      <c r="C27" s="229" t="s">
        <v>709</v>
      </c>
      <c r="D27" s="230" t="s">
        <v>710</v>
      </c>
      <c r="E27" s="230" t="s">
        <v>711</v>
      </c>
      <c r="F27" s="51" t="s">
        <v>103</v>
      </c>
      <c r="G27" s="51" t="s">
        <v>498</v>
      </c>
      <c r="H27" s="51" t="s">
        <v>255</v>
      </c>
      <c r="I27" s="51">
        <v>1</v>
      </c>
      <c r="J27" s="51" t="s">
        <v>651</v>
      </c>
      <c r="K27" s="51" t="s">
        <v>98</v>
      </c>
      <c r="L27" s="107">
        <f t="shared" si="0"/>
        <v>5.1908975507765831E-3</v>
      </c>
      <c r="M27" s="52"/>
    </row>
    <row r="28" spans="1:13" ht="15" x14ac:dyDescent="0.25">
      <c r="A28" s="122" t="s">
        <v>134</v>
      </c>
      <c r="B28" s="51" t="s">
        <v>104</v>
      </c>
      <c r="C28" s="229" t="s">
        <v>937</v>
      </c>
      <c r="D28" s="230" t="s">
        <v>870</v>
      </c>
      <c r="E28" s="230" t="s">
        <v>938</v>
      </c>
      <c r="F28" s="51" t="s">
        <v>149</v>
      </c>
      <c r="G28" s="51" t="s">
        <v>516</v>
      </c>
      <c r="H28" s="51" t="s">
        <v>255</v>
      </c>
      <c r="I28" s="51">
        <v>1</v>
      </c>
      <c r="J28" s="51" t="s">
        <v>936</v>
      </c>
      <c r="K28" s="51" t="s">
        <v>94</v>
      </c>
      <c r="L28" s="107">
        <f t="shared" si="0"/>
        <v>5.199652777777777E-3</v>
      </c>
      <c r="M28" s="52"/>
    </row>
    <row r="29" spans="1:13" ht="15" x14ac:dyDescent="0.25">
      <c r="A29" s="122" t="s">
        <v>108</v>
      </c>
      <c r="B29" s="51" t="s">
        <v>316</v>
      </c>
      <c r="C29" s="229" t="s">
        <v>712</v>
      </c>
      <c r="D29" s="230" t="s">
        <v>713</v>
      </c>
      <c r="E29" s="230" t="s">
        <v>714</v>
      </c>
      <c r="F29" s="51" t="s">
        <v>134</v>
      </c>
      <c r="G29" s="51" t="s">
        <v>498</v>
      </c>
      <c r="H29" s="51" t="s">
        <v>255</v>
      </c>
      <c r="I29" s="51">
        <v>1</v>
      </c>
      <c r="J29" s="51" t="s">
        <v>648</v>
      </c>
      <c r="K29" s="51" t="s">
        <v>100</v>
      </c>
      <c r="L29" s="107">
        <f t="shared" si="0"/>
        <v>5.2599873058542411E-3</v>
      </c>
      <c r="M29" s="52"/>
    </row>
    <row r="30" spans="1:13" ht="15" x14ac:dyDescent="0.25">
      <c r="A30" s="122" t="s">
        <v>135</v>
      </c>
      <c r="B30" s="51" t="s">
        <v>271</v>
      </c>
      <c r="C30" s="229" t="s">
        <v>715</v>
      </c>
      <c r="D30" s="230" t="s">
        <v>716</v>
      </c>
      <c r="E30" s="230" t="s">
        <v>717</v>
      </c>
      <c r="F30" s="51" t="s">
        <v>149</v>
      </c>
      <c r="G30" s="51" t="s">
        <v>498</v>
      </c>
      <c r="H30" s="51" t="s">
        <v>255</v>
      </c>
      <c r="I30" s="51">
        <v>1</v>
      </c>
      <c r="J30" s="51" t="s">
        <v>663</v>
      </c>
      <c r="K30" s="51" t="s">
        <v>98</v>
      </c>
      <c r="L30" s="107">
        <f t="shared" si="0"/>
        <v>5.2603606630824374E-3</v>
      </c>
      <c r="M30" s="52"/>
    </row>
    <row r="31" spans="1:13" ht="15" x14ac:dyDescent="0.25">
      <c r="A31" s="122" t="s">
        <v>136</v>
      </c>
      <c r="B31" s="51" t="s">
        <v>117</v>
      </c>
      <c r="C31" s="229" t="s">
        <v>939</v>
      </c>
      <c r="D31" s="230" t="s">
        <v>940</v>
      </c>
      <c r="E31" s="230" t="s">
        <v>941</v>
      </c>
      <c r="F31" s="51" t="s">
        <v>97</v>
      </c>
      <c r="G31" s="51" t="s">
        <v>516</v>
      </c>
      <c r="H31" s="51" t="s">
        <v>255</v>
      </c>
      <c r="I31" s="51">
        <v>1</v>
      </c>
      <c r="J31" s="51" t="s">
        <v>932</v>
      </c>
      <c r="K31" s="51" t="s">
        <v>96</v>
      </c>
      <c r="L31" s="107">
        <f t="shared" si="0"/>
        <v>5.2704786439665471E-3</v>
      </c>
      <c r="M31" s="52"/>
    </row>
    <row r="32" spans="1:13" ht="15" x14ac:dyDescent="0.25">
      <c r="A32" s="122" t="s">
        <v>116</v>
      </c>
      <c r="B32" s="51" t="s">
        <v>192</v>
      </c>
      <c r="C32" s="229" t="s">
        <v>719</v>
      </c>
      <c r="D32" s="230" t="s">
        <v>720</v>
      </c>
      <c r="E32" s="230" t="s">
        <v>634</v>
      </c>
      <c r="F32" s="51" t="s">
        <v>116</v>
      </c>
      <c r="G32" s="51" t="s">
        <v>498</v>
      </c>
      <c r="H32" s="51" t="s">
        <v>335</v>
      </c>
      <c r="I32" s="51">
        <v>1</v>
      </c>
      <c r="J32" s="51" t="s">
        <v>718</v>
      </c>
      <c r="K32" s="51" t="s">
        <v>94</v>
      </c>
      <c r="L32" s="107">
        <f t="shared" si="0"/>
        <v>5.2876717443249713E-3</v>
      </c>
      <c r="M32" s="52"/>
    </row>
    <row r="33" spans="1:13" ht="15" x14ac:dyDescent="0.25">
      <c r="A33" s="122" t="s">
        <v>137</v>
      </c>
      <c r="B33" s="51" t="s">
        <v>268</v>
      </c>
      <c r="C33" s="229" t="s">
        <v>721</v>
      </c>
      <c r="D33" s="230" t="s">
        <v>722</v>
      </c>
      <c r="E33" s="230" t="s">
        <v>641</v>
      </c>
      <c r="F33" s="51" t="s">
        <v>108</v>
      </c>
      <c r="G33" s="51" t="s">
        <v>498</v>
      </c>
      <c r="H33" s="51" t="s">
        <v>10</v>
      </c>
      <c r="I33" s="51">
        <v>1</v>
      </c>
      <c r="J33" s="51" t="s">
        <v>648</v>
      </c>
      <c r="K33" s="51" t="s">
        <v>102</v>
      </c>
      <c r="L33" s="107">
        <f t="shared" si="0"/>
        <v>5.3287037037037036E-3</v>
      </c>
      <c r="M33" s="52"/>
    </row>
    <row r="34" spans="1:13" ht="15" x14ac:dyDescent="0.25">
      <c r="A34" s="122" t="s">
        <v>138</v>
      </c>
      <c r="B34" s="51" t="s">
        <v>161</v>
      </c>
      <c r="C34" s="229" t="s">
        <v>723</v>
      </c>
      <c r="D34" s="230" t="s">
        <v>724</v>
      </c>
      <c r="E34" s="230" t="s">
        <v>692</v>
      </c>
      <c r="F34" s="51" t="s">
        <v>105</v>
      </c>
      <c r="G34" s="51" t="s">
        <v>498</v>
      </c>
      <c r="H34" s="51" t="s">
        <v>335</v>
      </c>
      <c r="I34" s="51">
        <v>1</v>
      </c>
      <c r="J34" s="51" t="s">
        <v>663</v>
      </c>
      <c r="K34" s="51" t="s">
        <v>100</v>
      </c>
      <c r="L34" s="107">
        <f t="shared" si="0"/>
        <v>5.3490890083632021E-3</v>
      </c>
      <c r="M34" s="52"/>
    </row>
    <row r="35" spans="1:13" ht="15" x14ac:dyDescent="0.25">
      <c r="A35" s="122" t="s">
        <v>123</v>
      </c>
      <c r="B35" s="51" t="s">
        <v>220</v>
      </c>
      <c r="C35" s="229" t="s">
        <v>725</v>
      </c>
      <c r="D35" s="230" t="s">
        <v>726</v>
      </c>
      <c r="E35" s="230" t="s">
        <v>567</v>
      </c>
      <c r="F35" s="51" t="s">
        <v>99</v>
      </c>
      <c r="G35" s="51" t="s">
        <v>498</v>
      </c>
      <c r="H35" s="51" t="s">
        <v>335</v>
      </c>
      <c r="I35" s="51">
        <v>1</v>
      </c>
      <c r="J35" s="51" t="s">
        <v>669</v>
      </c>
      <c r="K35" s="51" t="s">
        <v>100</v>
      </c>
      <c r="L35" s="107">
        <f t="shared" ref="L35:L66" si="1">C35/6.2</f>
        <v>5.3524678912783754E-3</v>
      </c>
      <c r="M35" s="52"/>
    </row>
    <row r="36" spans="1:13" ht="15" x14ac:dyDescent="0.25">
      <c r="A36" s="122" t="s">
        <v>112</v>
      </c>
      <c r="B36" s="51" t="s">
        <v>728</v>
      </c>
      <c r="C36" s="229" t="s">
        <v>727</v>
      </c>
      <c r="D36" s="230" t="s">
        <v>729</v>
      </c>
      <c r="E36" s="230" t="s">
        <v>496</v>
      </c>
      <c r="F36" s="51" t="s">
        <v>135</v>
      </c>
      <c r="G36" s="51" t="s">
        <v>498</v>
      </c>
      <c r="H36" s="51" t="s">
        <v>10</v>
      </c>
      <c r="I36" s="51">
        <v>1</v>
      </c>
      <c r="J36" s="51" t="s">
        <v>648</v>
      </c>
      <c r="K36" s="51" t="s">
        <v>104</v>
      </c>
      <c r="L36" s="107">
        <f t="shared" si="1"/>
        <v>5.4520422640382303E-3</v>
      </c>
      <c r="M36" s="52"/>
    </row>
    <row r="37" spans="1:13" ht="15" x14ac:dyDescent="0.25">
      <c r="A37" s="122" t="s">
        <v>103</v>
      </c>
      <c r="B37" s="51" t="s">
        <v>299</v>
      </c>
      <c r="C37" s="229" t="s">
        <v>730</v>
      </c>
      <c r="D37" s="230" t="s">
        <v>731</v>
      </c>
      <c r="E37" s="230" t="s">
        <v>732</v>
      </c>
      <c r="F37" s="51" t="s">
        <v>149</v>
      </c>
      <c r="G37" s="51" t="s">
        <v>498</v>
      </c>
      <c r="H37" s="51" t="s">
        <v>255</v>
      </c>
      <c r="I37" s="51">
        <v>1</v>
      </c>
      <c r="J37" s="51" t="s">
        <v>663</v>
      </c>
      <c r="K37" s="51" t="s">
        <v>102</v>
      </c>
      <c r="L37" s="107">
        <f t="shared" si="1"/>
        <v>5.4712514934289122E-3</v>
      </c>
      <c r="M37" s="52"/>
    </row>
    <row r="38" spans="1:13" ht="15" x14ac:dyDescent="0.25">
      <c r="A38" s="122" t="s">
        <v>140</v>
      </c>
      <c r="B38" s="51" t="s">
        <v>150</v>
      </c>
      <c r="C38" s="229" t="s">
        <v>942</v>
      </c>
      <c r="D38" s="230" t="s">
        <v>943</v>
      </c>
      <c r="E38" s="230" t="s">
        <v>944</v>
      </c>
      <c r="F38" s="51" t="s">
        <v>130</v>
      </c>
      <c r="G38" s="51" t="s">
        <v>516</v>
      </c>
      <c r="H38" s="51" t="s">
        <v>335</v>
      </c>
      <c r="I38" s="51">
        <v>1</v>
      </c>
      <c r="J38" s="51" t="s">
        <v>932</v>
      </c>
      <c r="K38" s="51" t="s">
        <v>98</v>
      </c>
      <c r="L38" s="107">
        <f t="shared" si="1"/>
        <v>5.4755264336917566E-3</v>
      </c>
      <c r="M38" s="52"/>
    </row>
    <row r="39" spans="1:13" ht="15" x14ac:dyDescent="0.25">
      <c r="A39" s="122" t="s">
        <v>141</v>
      </c>
      <c r="B39" s="51" t="s">
        <v>198</v>
      </c>
      <c r="C39" s="229" t="s">
        <v>733</v>
      </c>
      <c r="D39" s="230" t="s">
        <v>734</v>
      </c>
      <c r="E39" s="230" t="s">
        <v>735</v>
      </c>
      <c r="F39" s="51" t="s">
        <v>103</v>
      </c>
      <c r="G39" s="51" t="s">
        <v>498</v>
      </c>
      <c r="H39" s="51" t="s">
        <v>335</v>
      </c>
      <c r="I39" s="51">
        <v>1</v>
      </c>
      <c r="J39" s="51" t="s">
        <v>651</v>
      </c>
      <c r="K39" s="51" t="s">
        <v>100</v>
      </c>
      <c r="L39" s="107">
        <f t="shared" si="1"/>
        <v>5.4761611409796891E-3</v>
      </c>
      <c r="M39" s="52"/>
    </row>
    <row r="40" spans="1:13" ht="15" x14ac:dyDescent="0.25">
      <c r="A40" s="122" t="s">
        <v>142</v>
      </c>
      <c r="B40" s="51" t="s">
        <v>197</v>
      </c>
      <c r="C40" s="229" t="s">
        <v>736</v>
      </c>
      <c r="D40" s="230" t="s">
        <v>737</v>
      </c>
      <c r="E40" s="230" t="s">
        <v>551</v>
      </c>
      <c r="F40" s="51" t="s">
        <v>126</v>
      </c>
      <c r="G40" s="51" t="s">
        <v>498</v>
      </c>
      <c r="H40" s="51" t="s">
        <v>335</v>
      </c>
      <c r="I40" s="51">
        <v>1</v>
      </c>
      <c r="J40" s="51" t="s">
        <v>678</v>
      </c>
      <c r="K40" s="51" t="s">
        <v>98</v>
      </c>
      <c r="L40" s="107">
        <f t="shared" si="1"/>
        <v>5.5175477897252091E-3</v>
      </c>
      <c r="M40" s="52"/>
    </row>
    <row r="41" spans="1:13" ht="15" x14ac:dyDescent="0.25">
      <c r="A41" s="122" t="s">
        <v>143</v>
      </c>
      <c r="B41" s="51" t="s">
        <v>194</v>
      </c>
      <c r="C41" s="229" t="s">
        <v>738</v>
      </c>
      <c r="D41" s="230" t="s">
        <v>739</v>
      </c>
      <c r="E41" s="230" t="s">
        <v>740</v>
      </c>
      <c r="F41" s="51" t="s">
        <v>147</v>
      </c>
      <c r="G41" s="51" t="s">
        <v>498</v>
      </c>
      <c r="H41" s="51" t="s">
        <v>335</v>
      </c>
      <c r="I41" s="51">
        <v>1</v>
      </c>
      <c r="J41" s="51" t="s">
        <v>658</v>
      </c>
      <c r="K41" s="51" t="s">
        <v>100</v>
      </c>
      <c r="L41" s="107">
        <f t="shared" si="1"/>
        <v>5.5252949522102742E-3</v>
      </c>
      <c r="M41" s="52"/>
    </row>
    <row r="42" spans="1:13" ht="15" x14ac:dyDescent="0.25">
      <c r="A42" s="122" t="s">
        <v>118</v>
      </c>
      <c r="B42" s="51" t="s">
        <v>178</v>
      </c>
      <c r="C42" s="229" t="s">
        <v>741</v>
      </c>
      <c r="D42" s="230" t="s">
        <v>742</v>
      </c>
      <c r="E42" s="230" t="s">
        <v>743</v>
      </c>
      <c r="F42" s="51" t="s">
        <v>141</v>
      </c>
      <c r="G42" s="51" t="s">
        <v>498</v>
      </c>
      <c r="H42" s="51" t="s">
        <v>335</v>
      </c>
      <c r="I42" s="51">
        <v>1</v>
      </c>
      <c r="J42" s="51" t="s">
        <v>651</v>
      </c>
      <c r="K42" s="51" t="s">
        <v>102</v>
      </c>
      <c r="L42" s="107">
        <f t="shared" si="1"/>
        <v>5.5283564814814813E-3</v>
      </c>
      <c r="M42" s="52"/>
    </row>
    <row r="43" spans="1:13" ht="15" x14ac:dyDescent="0.25">
      <c r="A43" s="122" t="s">
        <v>145</v>
      </c>
      <c r="B43" s="51" t="s">
        <v>195</v>
      </c>
      <c r="C43" s="229" t="s">
        <v>745</v>
      </c>
      <c r="D43" s="230" t="s">
        <v>746</v>
      </c>
      <c r="E43" s="230" t="s">
        <v>747</v>
      </c>
      <c r="F43" s="51" t="s">
        <v>158</v>
      </c>
      <c r="G43" s="51" t="s">
        <v>498</v>
      </c>
      <c r="H43" s="51" t="s">
        <v>335</v>
      </c>
      <c r="I43" s="51">
        <v>1</v>
      </c>
      <c r="J43" s="51" t="s">
        <v>744</v>
      </c>
      <c r="K43" s="51" t="s">
        <v>94</v>
      </c>
      <c r="L43" s="107">
        <f t="shared" si="1"/>
        <v>5.5536887694145757E-3</v>
      </c>
      <c r="M43" s="52"/>
    </row>
    <row r="44" spans="1:13" ht="15" x14ac:dyDescent="0.25">
      <c r="A44" s="122" t="s">
        <v>121</v>
      </c>
      <c r="B44" s="51" t="s">
        <v>120</v>
      </c>
      <c r="C44" s="229" t="s">
        <v>748</v>
      </c>
      <c r="D44" s="230" t="s">
        <v>749</v>
      </c>
      <c r="E44" s="230" t="s">
        <v>750</v>
      </c>
      <c r="F44" s="51" t="s">
        <v>137</v>
      </c>
      <c r="G44" s="51" t="s">
        <v>498</v>
      </c>
      <c r="H44" s="51" t="s">
        <v>255</v>
      </c>
      <c r="I44" s="51">
        <v>1</v>
      </c>
      <c r="J44" s="51" t="s">
        <v>718</v>
      </c>
      <c r="K44" s="51" t="s">
        <v>96</v>
      </c>
      <c r="L44" s="107">
        <f t="shared" si="1"/>
        <v>5.5580757168458778E-3</v>
      </c>
      <c r="M44" s="52"/>
    </row>
    <row r="45" spans="1:13" ht="15" x14ac:dyDescent="0.25">
      <c r="A45" s="122" t="s">
        <v>101</v>
      </c>
      <c r="B45" s="51" t="s">
        <v>313</v>
      </c>
      <c r="C45" s="229" t="s">
        <v>751</v>
      </c>
      <c r="D45" s="230" t="s">
        <v>573</v>
      </c>
      <c r="E45" s="230" t="s">
        <v>574</v>
      </c>
      <c r="F45" s="51" t="s">
        <v>141</v>
      </c>
      <c r="G45" s="51" t="s">
        <v>498</v>
      </c>
      <c r="H45" s="51" t="s">
        <v>255</v>
      </c>
      <c r="I45" s="51">
        <v>1</v>
      </c>
      <c r="J45" s="51" t="s">
        <v>651</v>
      </c>
      <c r="K45" s="51" t="s">
        <v>104</v>
      </c>
      <c r="L45" s="107">
        <f t="shared" si="1"/>
        <v>5.5727486559139783E-3</v>
      </c>
      <c r="M45" s="52"/>
    </row>
    <row r="46" spans="1:13" ht="15" x14ac:dyDescent="0.25">
      <c r="A46" s="122" t="s">
        <v>129</v>
      </c>
      <c r="B46" s="51" t="s">
        <v>315</v>
      </c>
      <c r="C46" s="229" t="s">
        <v>752</v>
      </c>
      <c r="D46" s="230" t="s">
        <v>753</v>
      </c>
      <c r="E46" s="230" t="s">
        <v>754</v>
      </c>
      <c r="F46" s="51" t="s">
        <v>131</v>
      </c>
      <c r="G46" s="51" t="s">
        <v>498</v>
      </c>
      <c r="H46" s="51" t="s">
        <v>10</v>
      </c>
      <c r="I46" s="51">
        <v>1</v>
      </c>
      <c r="J46" s="51" t="s">
        <v>658</v>
      </c>
      <c r="K46" s="51" t="s">
        <v>102</v>
      </c>
      <c r="L46" s="107">
        <f t="shared" si="1"/>
        <v>5.5913231780167268E-3</v>
      </c>
      <c r="M46" s="52"/>
    </row>
    <row r="47" spans="1:13" ht="15" x14ac:dyDescent="0.25">
      <c r="A47" s="122" t="s">
        <v>144</v>
      </c>
      <c r="B47" s="51" t="s">
        <v>96</v>
      </c>
      <c r="C47" s="229" t="s">
        <v>946</v>
      </c>
      <c r="D47" s="230" t="s">
        <v>947</v>
      </c>
      <c r="E47" s="230" t="s">
        <v>948</v>
      </c>
      <c r="F47" s="51" t="s">
        <v>143</v>
      </c>
      <c r="G47" s="51" t="s">
        <v>516</v>
      </c>
      <c r="H47" s="51" t="s">
        <v>255</v>
      </c>
      <c r="I47" s="51">
        <v>1</v>
      </c>
      <c r="J47" s="51" t="s">
        <v>945</v>
      </c>
      <c r="K47" s="51" t="s">
        <v>94</v>
      </c>
      <c r="L47" s="107">
        <f t="shared" si="1"/>
        <v>5.6259333930704898E-3</v>
      </c>
      <c r="M47" s="52"/>
    </row>
    <row r="48" spans="1:13" ht="15" x14ac:dyDescent="0.25">
      <c r="A48" s="122" t="s">
        <v>110</v>
      </c>
      <c r="B48" s="51" t="s">
        <v>756</v>
      </c>
      <c r="C48" s="229" t="s">
        <v>755</v>
      </c>
      <c r="D48" s="230" t="s">
        <v>757</v>
      </c>
      <c r="E48" s="230" t="s">
        <v>758</v>
      </c>
      <c r="F48" s="51" t="s">
        <v>126</v>
      </c>
      <c r="G48" s="51" t="s">
        <v>498</v>
      </c>
      <c r="H48" s="51" t="s">
        <v>335</v>
      </c>
      <c r="I48" s="51">
        <v>1</v>
      </c>
      <c r="J48" s="51" t="s">
        <v>678</v>
      </c>
      <c r="K48" s="51" t="s">
        <v>100</v>
      </c>
      <c r="L48" s="107">
        <f t="shared" si="1"/>
        <v>5.6581541218637989E-3</v>
      </c>
      <c r="M48" s="52"/>
    </row>
    <row r="49" spans="1:13" ht="15" x14ac:dyDescent="0.25">
      <c r="A49" s="122" t="s">
        <v>147</v>
      </c>
      <c r="B49" s="51" t="s">
        <v>160</v>
      </c>
      <c r="C49" s="229" t="s">
        <v>759</v>
      </c>
      <c r="D49" s="230" t="s">
        <v>760</v>
      </c>
      <c r="E49" s="230" t="s">
        <v>761</v>
      </c>
      <c r="F49" s="51" t="s">
        <v>105</v>
      </c>
      <c r="G49" s="51" t="s">
        <v>498</v>
      </c>
      <c r="H49" s="51" t="s">
        <v>335</v>
      </c>
      <c r="I49" s="51">
        <v>1</v>
      </c>
      <c r="J49" s="51" t="s">
        <v>663</v>
      </c>
      <c r="K49" s="51" t="s">
        <v>104</v>
      </c>
      <c r="L49" s="107">
        <f t="shared" si="1"/>
        <v>5.6631944444444447E-3</v>
      </c>
      <c r="M49" s="52"/>
    </row>
    <row r="50" spans="1:13" ht="15" x14ac:dyDescent="0.25">
      <c r="A50" s="122" t="s">
        <v>148</v>
      </c>
      <c r="B50" s="51" t="s">
        <v>309</v>
      </c>
      <c r="C50" s="229" t="s">
        <v>762</v>
      </c>
      <c r="D50" s="230" t="s">
        <v>763</v>
      </c>
      <c r="E50" s="230" t="s">
        <v>764</v>
      </c>
      <c r="F50" s="51" t="s">
        <v>160</v>
      </c>
      <c r="G50" s="51" t="s">
        <v>498</v>
      </c>
      <c r="H50" s="51" t="s">
        <v>255</v>
      </c>
      <c r="I50" s="51">
        <v>1</v>
      </c>
      <c r="J50" s="51" t="s">
        <v>744</v>
      </c>
      <c r="K50" s="51" t="s">
        <v>96</v>
      </c>
      <c r="L50" s="107">
        <f t="shared" si="1"/>
        <v>5.6922229689366785E-3</v>
      </c>
      <c r="M50" s="52"/>
    </row>
    <row r="51" spans="1:13" ht="15" x14ac:dyDescent="0.25">
      <c r="A51" s="122" t="s">
        <v>131</v>
      </c>
      <c r="B51" s="51" t="s">
        <v>232</v>
      </c>
      <c r="C51" s="229" t="s">
        <v>765</v>
      </c>
      <c r="D51" s="230" t="s">
        <v>766</v>
      </c>
      <c r="E51" s="230" t="s">
        <v>767</v>
      </c>
      <c r="F51" s="51" t="s">
        <v>139</v>
      </c>
      <c r="G51" s="51" t="s">
        <v>498</v>
      </c>
      <c r="H51" s="51" t="s">
        <v>10</v>
      </c>
      <c r="I51" s="51">
        <v>1</v>
      </c>
      <c r="J51" s="51" t="s">
        <v>678</v>
      </c>
      <c r="K51" s="51" t="s">
        <v>102</v>
      </c>
      <c r="L51" s="107">
        <f t="shared" si="1"/>
        <v>5.7178352747909193E-3</v>
      </c>
      <c r="M51" s="52"/>
    </row>
    <row r="52" spans="1:13" ht="15" x14ac:dyDescent="0.25">
      <c r="A52" s="122" t="s">
        <v>149</v>
      </c>
      <c r="B52" s="51" t="s">
        <v>219</v>
      </c>
      <c r="C52" s="229" t="s">
        <v>768</v>
      </c>
      <c r="D52" s="230" t="s">
        <v>769</v>
      </c>
      <c r="E52" s="230" t="s">
        <v>770</v>
      </c>
      <c r="F52" s="51" t="s">
        <v>110</v>
      </c>
      <c r="G52" s="51" t="s">
        <v>498</v>
      </c>
      <c r="H52" s="51" t="s">
        <v>335</v>
      </c>
      <c r="I52" s="51">
        <v>1</v>
      </c>
      <c r="J52" s="51" t="s">
        <v>658</v>
      </c>
      <c r="K52" s="51" t="s">
        <v>104</v>
      </c>
      <c r="L52" s="107">
        <f t="shared" si="1"/>
        <v>5.7211581541218642E-3</v>
      </c>
      <c r="M52" s="52"/>
    </row>
    <row r="53" spans="1:13" ht="15" x14ac:dyDescent="0.25">
      <c r="A53" s="122" t="s">
        <v>114</v>
      </c>
      <c r="B53" s="51" t="s">
        <v>265</v>
      </c>
      <c r="C53" s="229" t="s">
        <v>771</v>
      </c>
      <c r="D53" s="230" t="s">
        <v>772</v>
      </c>
      <c r="E53" s="230" t="s">
        <v>636</v>
      </c>
      <c r="F53" s="51" t="s">
        <v>105</v>
      </c>
      <c r="G53" s="51" t="s">
        <v>498</v>
      </c>
      <c r="H53" s="51" t="s">
        <v>10</v>
      </c>
      <c r="I53" s="51">
        <v>1</v>
      </c>
      <c r="J53" s="51" t="s">
        <v>663</v>
      </c>
      <c r="K53" s="51" t="s">
        <v>106</v>
      </c>
      <c r="L53" s="107">
        <f t="shared" si="1"/>
        <v>5.7458557347670252E-3</v>
      </c>
      <c r="M53" s="52"/>
    </row>
    <row r="54" spans="1:13" ht="15" x14ac:dyDescent="0.25">
      <c r="A54" s="122" t="s">
        <v>105</v>
      </c>
      <c r="B54" s="51" t="s">
        <v>149</v>
      </c>
      <c r="C54" s="229" t="s">
        <v>949</v>
      </c>
      <c r="D54" s="230" t="s">
        <v>950</v>
      </c>
      <c r="E54" s="230" t="s">
        <v>951</v>
      </c>
      <c r="F54" s="51" t="s">
        <v>141</v>
      </c>
      <c r="G54" s="51" t="s">
        <v>516</v>
      </c>
      <c r="H54" s="51" t="s">
        <v>335</v>
      </c>
      <c r="I54" s="51">
        <v>1</v>
      </c>
      <c r="J54" s="51" t="s">
        <v>945</v>
      </c>
      <c r="K54" s="51" t="s">
        <v>96</v>
      </c>
      <c r="L54" s="107">
        <f t="shared" si="1"/>
        <v>5.7485625746714454E-3</v>
      </c>
      <c r="M54" s="52"/>
    </row>
    <row r="55" spans="1:13" ht="15" x14ac:dyDescent="0.25">
      <c r="A55" s="122" t="s">
        <v>150</v>
      </c>
      <c r="B55" s="51" t="s">
        <v>108</v>
      </c>
      <c r="C55" s="229" t="s">
        <v>773</v>
      </c>
      <c r="D55" s="230" t="s">
        <v>774</v>
      </c>
      <c r="E55" s="230" t="s">
        <v>775</v>
      </c>
      <c r="F55" s="51" t="s">
        <v>121</v>
      </c>
      <c r="G55" s="51" t="s">
        <v>498</v>
      </c>
      <c r="H55" s="51" t="s">
        <v>255</v>
      </c>
      <c r="I55" s="51">
        <v>1</v>
      </c>
      <c r="J55" s="51" t="s">
        <v>666</v>
      </c>
      <c r="K55" s="51" t="s">
        <v>102</v>
      </c>
      <c r="L55" s="107">
        <f t="shared" si="1"/>
        <v>5.7595952807646357E-3</v>
      </c>
      <c r="M55" s="52"/>
    </row>
    <row r="56" spans="1:13" ht="15" x14ac:dyDescent="0.25">
      <c r="A56" s="122" t="s">
        <v>128</v>
      </c>
      <c r="B56" s="51" t="s">
        <v>239</v>
      </c>
      <c r="C56" s="229" t="s">
        <v>776</v>
      </c>
      <c r="D56" s="230" t="s">
        <v>777</v>
      </c>
      <c r="E56" s="230" t="s">
        <v>778</v>
      </c>
      <c r="F56" s="51" t="s">
        <v>160</v>
      </c>
      <c r="G56" s="51" t="s">
        <v>498</v>
      </c>
      <c r="H56" s="51" t="s">
        <v>10</v>
      </c>
      <c r="I56" s="51">
        <v>1</v>
      </c>
      <c r="J56" s="51" t="s">
        <v>744</v>
      </c>
      <c r="K56" s="51" t="s">
        <v>98</v>
      </c>
      <c r="L56" s="107">
        <f t="shared" si="1"/>
        <v>5.7806899641577054E-3</v>
      </c>
      <c r="M56" s="52"/>
    </row>
    <row r="57" spans="1:13" ht="15" x14ac:dyDescent="0.25">
      <c r="A57" s="122" t="s">
        <v>139</v>
      </c>
      <c r="B57" s="51" t="s">
        <v>780</v>
      </c>
      <c r="C57" s="229" t="s">
        <v>779</v>
      </c>
      <c r="D57" s="230" t="s">
        <v>781</v>
      </c>
      <c r="E57" s="230" t="s">
        <v>782</v>
      </c>
      <c r="F57" s="51" t="s">
        <v>116</v>
      </c>
      <c r="G57" s="51" t="s">
        <v>498</v>
      </c>
      <c r="H57" s="51" t="s">
        <v>335</v>
      </c>
      <c r="I57" s="51">
        <v>1</v>
      </c>
      <c r="J57" s="51" t="s">
        <v>718</v>
      </c>
      <c r="K57" s="51" t="s">
        <v>98</v>
      </c>
      <c r="L57" s="107">
        <f t="shared" si="1"/>
        <v>5.856985513739546E-3</v>
      </c>
      <c r="M57" s="52"/>
    </row>
    <row r="58" spans="1:13" ht="15" x14ac:dyDescent="0.25">
      <c r="A58" s="122" t="s">
        <v>126</v>
      </c>
      <c r="B58" s="51" t="s">
        <v>119</v>
      </c>
      <c r="C58" s="229" t="s">
        <v>783</v>
      </c>
      <c r="D58" s="230" t="s">
        <v>784</v>
      </c>
      <c r="E58" s="230" t="s">
        <v>785</v>
      </c>
      <c r="F58" s="51" t="s">
        <v>134</v>
      </c>
      <c r="G58" s="51" t="s">
        <v>498</v>
      </c>
      <c r="H58" s="51" t="s">
        <v>255</v>
      </c>
      <c r="I58" s="51">
        <v>1</v>
      </c>
      <c r="J58" s="51" t="s">
        <v>648</v>
      </c>
      <c r="K58" s="51" t="s">
        <v>106</v>
      </c>
      <c r="L58" s="107">
        <f t="shared" si="1"/>
        <v>5.8919130824372752E-3</v>
      </c>
      <c r="M58" s="52"/>
    </row>
    <row r="59" spans="1:13" ht="15" x14ac:dyDescent="0.25">
      <c r="A59" s="122" t="s">
        <v>151</v>
      </c>
      <c r="B59" s="51" t="s">
        <v>204</v>
      </c>
      <c r="C59" s="229" t="s">
        <v>786</v>
      </c>
      <c r="D59" s="230" t="s">
        <v>787</v>
      </c>
      <c r="E59" s="230" t="s">
        <v>770</v>
      </c>
      <c r="F59" s="51" t="s">
        <v>132</v>
      </c>
      <c r="G59" s="51" t="s">
        <v>498</v>
      </c>
      <c r="H59" s="51" t="s">
        <v>335</v>
      </c>
      <c r="I59" s="51">
        <v>1</v>
      </c>
      <c r="J59" s="51" t="s">
        <v>669</v>
      </c>
      <c r="K59" s="51" t="s">
        <v>102</v>
      </c>
      <c r="L59" s="107">
        <f t="shared" si="1"/>
        <v>5.9127277479091994E-3</v>
      </c>
      <c r="M59" s="52"/>
    </row>
    <row r="60" spans="1:13" ht="15" x14ac:dyDescent="0.25">
      <c r="A60" s="122" t="s">
        <v>152</v>
      </c>
      <c r="B60" s="51" t="s">
        <v>789</v>
      </c>
      <c r="C60" s="229" t="s">
        <v>788</v>
      </c>
      <c r="D60" s="230" t="s">
        <v>790</v>
      </c>
      <c r="E60" s="230" t="s">
        <v>791</v>
      </c>
      <c r="F60" s="51" t="s">
        <v>149</v>
      </c>
      <c r="G60" s="51" t="s">
        <v>498</v>
      </c>
      <c r="H60" s="51" t="s">
        <v>335</v>
      </c>
      <c r="I60" s="51">
        <v>1</v>
      </c>
      <c r="J60" s="51" t="s">
        <v>663</v>
      </c>
      <c r="K60" s="51" t="s">
        <v>107</v>
      </c>
      <c r="L60" s="107">
        <f t="shared" si="1"/>
        <v>5.9135678016726412E-3</v>
      </c>
      <c r="M60" s="52"/>
    </row>
    <row r="61" spans="1:13" ht="15" x14ac:dyDescent="0.25">
      <c r="A61" s="122" t="s">
        <v>146</v>
      </c>
      <c r="B61" s="51" t="s">
        <v>292</v>
      </c>
      <c r="C61" s="229" t="s">
        <v>952</v>
      </c>
      <c r="D61" s="230" t="s">
        <v>953</v>
      </c>
      <c r="E61" s="230" t="s">
        <v>941</v>
      </c>
      <c r="F61" s="51" t="s">
        <v>138</v>
      </c>
      <c r="G61" s="51" t="s">
        <v>516</v>
      </c>
      <c r="H61" s="51" t="s">
        <v>10</v>
      </c>
      <c r="I61" s="51">
        <v>1</v>
      </c>
      <c r="J61" s="51" t="s">
        <v>925</v>
      </c>
      <c r="K61" s="51" t="s">
        <v>96</v>
      </c>
      <c r="L61" s="107">
        <f t="shared" si="1"/>
        <v>5.9222110215053766E-3</v>
      </c>
      <c r="M61" s="52"/>
    </row>
    <row r="62" spans="1:13" ht="15" x14ac:dyDescent="0.25">
      <c r="A62" s="122" t="s">
        <v>153</v>
      </c>
      <c r="B62" s="51" t="s">
        <v>955</v>
      </c>
      <c r="C62" s="229" t="s">
        <v>954</v>
      </c>
      <c r="D62" s="230" t="s">
        <v>956</v>
      </c>
      <c r="E62" s="230" t="s">
        <v>957</v>
      </c>
      <c r="F62" s="51" t="s">
        <v>136</v>
      </c>
      <c r="G62" s="51" t="s">
        <v>516</v>
      </c>
      <c r="H62" s="51" t="s">
        <v>10</v>
      </c>
      <c r="I62" s="51">
        <v>1</v>
      </c>
      <c r="J62" s="51" t="s">
        <v>928</v>
      </c>
      <c r="K62" s="51" t="s">
        <v>96</v>
      </c>
      <c r="L62" s="107">
        <f t="shared" si="1"/>
        <v>5.9267659796893666E-3</v>
      </c>
      <c r="M62" s="52"/>
    </row>
    <row r="63" spans="1:13" ht="15" x14ac:dyDescent="0.25">
      <c r="A63" s="122" t="s">
        <v>154</v>
      </c>
      <c r="B63" s="51" t="s">
        <v>173</v>
      </c>
      <c r="C63" s="229" t="s">
        <v>792</v>
      </c>
      <c r="D63" s="230" t="s">
        <v>793</v>
      </c>
      <c r="E63" s="230" t="s">
        <v>551</v>
      </c>
      <c r="F63" s="51" t="s">
        <v>118</v>
      </c>
      <c r="G63" s="51" t="s">
        <v>498</v>
      </c>
      <c r="H63" s="51" t="s">
        <v>335</v>
      </c>
      <c r="I63" s="51">
        <v>1</v>
      </c>
      <c r="J63" s="51" t="s">
        <v>666</v>
      </c>
      <c r="K63" s="51" t="s">
        <v>104</v>
      </c>
      <c r="L63" s="107">
        <f t="shared" si="1"/>
        <v>5.9452844982078859E-3</v>
      </c>
      <c r="M63" s="52"/>
    </row>
    <row r="64" spans="1:13" ht="15" x14ac:dyDescent="0.25">
      <c r="A64" s="122" t="s">
        <v>155</v>
      </c>
      <c r="B64" s="51" t="s">
        <v>167</v>
      </c>
      <c r="C64" s="229" t="s">
        <v>794</v>
      </c>
      <c r="D64" s="230" t="s">
        <v>795</v>
      </c>
      <c r="E64" s="230" t="s">
        <v>796</v>
      </c>
      <c r="F64" s="51" t="s">
        <v>114</v>
      </c>
      <c r="G64" s="51" t="s">
        <v>498</v>
      </c>
      <c r="H64" s="51" t="s">
        <v>335</v>
      </c>
      <c r="I64" s="51">
        <v>1</v>
      </c>
      <c r="J64" s="51" t="s">
        <v>663</v>
      </c>
      <c r="K64" s="51" t="s">
        <v>109</v>
      </c>
      <c r="L64" s="107">
        <f t="shared" si="1"/>
        <v>5.975339755077658E-3</v>
      </c>
      <c r="M64" s="52"/>
    </row>
    <row r="65" spans="1:13" ht="15" x14ac:dyDescent="0.25">
      <c r="A65" s="122" t="s">
        <v>156</v>
      </c>
      <c r="B65" s="51" t="s">
        <v>125</v>
      </c>
      <c r="C65" s="229" t="s">
        <v>797</v>
      </c>
      <c r="D65" s="230" t="s">
        <v>798</v>
      </c>
      <c r="E65" s="230" t="s">
        <v>799</v>
      </c>
      <c r="F65" s="51" t="s">
        <v>133</v>
      </c>
      <c r="G65" s="51" t="s">
        <v>498</v>
      </c>
      <c r="H65" s="51" t="s">
        <v>255</v>
      </c>
      <c r="I65" s="51">
        <v>1</v>
      </c>
      <c r="J65" s="51" t="s">
        <v>648</v>
      </c>
      <c r="K65" s="51" t="s">
        <v>107</v>
      </c>
      <c r="L65" s="107">
        <f t="shared" si="1"/>
        <v>5.9918608124253283E-3</v>
      </c>
      <c r="M65" s="52"/>
    </row>
    <row r="66" spans="1:13" ht="15" x14ac:dyDescent="0.25">
      <c r="A66" s="122" t="s">
        <v>157</v>
      </c>
      <c r="B66" s="51" t="s">
        <v>273</v>
      </c>
      <c r="C66" s="229" t="s">
        <v>958</v>
      </c>
      <c r="D66" s="230" t="s">
        <v>959</v>
      </c>
      <c r="E66" s="230" t="s">
        <v>960</v>
      </c>
      <c r="F66" s="51" t="s">
        <v>149</v>
      </c>
      <c r="G66" s="51" t="s">
        <v>516</v>
      </c>
      <c r="H66" s="51" t="s">
        <v>10</v>
      </c>
      <c r="I66" s="51">
        <v>1</v>
      </c>
      <c r="J66" s="51" t="s">
        <v>936</v>
      </c>
      <c r="K66" s="51" t="s">
        <v>96</v>
      </c>
      <c r="L66" s="107">
        <f t="shared" si="1"/>
        <v>6.0163530465949825E-3</v>
      </c>
      <c r="M66" s="52"/>
    </row>
    <row r="67" spans="1:13" ht="15" x14ac:dyDescent="0.25">
      <c r="A67" s="122" t="s">
        <v>158</v>
      </c>
      <c r="B67" s="51" t="s">
        <v>294</v>
      </c>
      <c r="C67" s="229" t="s">
        <v>800</v>
      </c>
      <c r="D67" s="230" t="s">
        <v>801</v>
      </c>
      <c r="E67" s="230" t="s">
        <v>639</v>
      </c>
      <c r="F67" s="51" t="s">
        <v>136</v>
      </c>
      <c r="G67" s="51" t="s">
        <v>498</v>
      </c>
      <c r="H67" s="51" t="s">
        <v>10</v>
      </c>
      <c r="I67" s="51">
        <v>1</v>
      </c>
      <c r="J67" s="51" t="s">
        <v>648</v>
      </c>
      <c r="K67" s="51" t="s">
        <v>109</v>
      </c>
      <c r="L67" s="107">
        <f t="shared" ref="L67:L98" si="2">C67/6.2</f>
        <v>6.0953927718040623E-3</v>
      </c>
      <c r="M67" s="52"/>
    </row>
    <row r="68" spans="1:13" ht="15" x14ac:dyDescent="0.25">
      <c r="A68" s="122" t="s">
        <v>159</v>
      </c>
      <c r="B68" s="51" t="s">
        <v>135</v>
      </c>
      <c r="C68" s="229" t="s">
        <v>802</v>
      </c>
      <c r="D68" s="230" t="s">
        <v>803</v>
      </c>
      <c r="E68" s="230" t="s">
        <v>804</v>
      </c>
      <c r="F68" s="51" t="s">
        <v>137</v>
      </c>
      <c r="G68" s="51" t="s">
        <v>498</v>
      </c>
      <c r="H68" s="51" t="s">
        <v>255</v>
      </c>
      <c r="I68" s="51">
        <v>1</v>
      </c>
      <c r="J68" s="51" t="s">
        <v>718</v>
      </c>
      <c r="K68" s="51" t="s">
        <v>100</v>
      </c>
      <c r="L68" s="107">
        <f t="shared" si="2"/>
        <v>6.1034386200716842E-3</v>
      </c>
      <c r="M68" s="52"/>
    </row>
    <row r="69" spans="1:13" ht="15" x14ac:dyDescent="0.25">
      <c r="A69" s="122" t="s">
        <v>160</v>
      </c>
      <c r="B69" s="51" t="s">
        <v>163</v>
      </c>
      <c r="C69" s="229" t="s">
        <v>805</v>
      </c>
      <c r="D69" s="230" t="s">
        <v>806</v>
      </c>
      <c r="E69" s="230" t="s">
        <v>807</v>
      </c>
      <c r="F69" s="51" t="s">
        <v>101</v>
      </c>
      <c r="G69" s="51" t="s">
        <v>498</v>
      </c>
      <c r="H69" s="51" t="s">
        <v>335</v>
      </c>
      <c r="I69" s="51">
        <v>1</v>
      </c>
      <c r="J69" s="51" t="s">
        <v>666</v>
      </c>
      <c r="K69" s="51" t="s">
        <v>106</v>
      </c>
      <c r="L69" s="107">
        <f t="shared" si="2"/>
        <v>6.1581727897252097E-3</v>
      </c>
      <c r="M69" s="52"/>
    </row>
    <row r="70" spans="1:13" ht="15" x14ac:dyDescent="0.25">
      <c r="A70" s="122" t="s">
        <v>161</v>
      </c>
      <c r="B70" s="51" t="s">
        <v>284</v>
      </c>
      <c r="C70" s="229" t="s">
        <v>808</v>
      </c>
      <c r="D70" s="230" t="s">
        <v>809</v>
      </c>
      <c r="E70" s="230" t="s">
        <v>810</v>
      </c>
      <c r="F70" s="51" t="s">
        <v>150</v>
      </c>
      <c r="G70" s="51" t="s">
        <v>498</v>
      </c>
      <c r="H70" s="51" t="s">
        <v>10</v>
      </c>
      <c r="I70" s="51">
        <v>1</v>
      </c>
      <c r="J70" s="51" t="s">
        <v>663</v>
      </c>
      <c r="K70" s="51" t="s">
        <v>111</v>
      </c>
      <c r="L70" s="107">
        <f t="shared" si="2"/>
        <v>6.1872386499402625E-3</v>
      </c>
      <c r="M70" s="52"/>
    </row>
    <row r="71" spans="1:13" ht="15" x14ac:dyDescent="0.25">
      <c r="A71" s="122" t="s">
        <v>162</v>
      </c>
      <c r="B71" s="51" t="s">
        <v>812</v>
      </c>
      <c r="C71" s="229" t="s">
        <v>811</v>
      </c>
      <c r="D71" s="230" t="s">
        <v>675</v>
      </c>
      <c r="E71" s="230" t="s">
        <v>813</v>
      </c>
      <c r="F71" s="51" t="s">
        <v>151</v>
      </c>
      <c r="G71" s="51" t="s">
        <v>498</v>
      </c>
      <c r="H71" s="51" t="s">
        <v>335</v>
      </c>
      <c r="I71" s="51">
        <v>1</v>
      </c>
      <c r="J71" s="51" t="s">
        <v>678</v>
      </c>
      <c r="K71" s="51" t="s">
        <v>104</v>
      </c>
      <c r="L71" s="107">
        <f t="shared" si="2"/>
        <v>6.1927270011947425E-3</v>
      </c>
      <c r="M71" s="52"/>
    </row>
    <row r="72" spans="1:13" ht="15" x14ac:dyDescent="0.25">
      <c r="A72" s="122" t="s">
        <v>163</v>
      </c>
      <c r="B72" s="51" t="s">
        <v>815</v>
      </c>
      <c r="C72" s="229" t="s">
        <v>814</v>
      </c>
      <c r="D72" s="230" t="s">
        <v>816</v>
      </c>
      <c r="E72" s="230" t="s">
        <v>817</v>
      </c>
      <c r="F72" s="51" t="s">
        <v>116</v>
      </c>
      <c r="G72" s="51" t="s">
        <v>498</v>
      </c>
      <c r="H72" s="51" t="s">
        <v>335</v>
      </c>
      <c r="I72" s="51">
        <v>1</v>
      </c>
      <c r="J72" s="51" t="s">
        <v>718</v>
      </c>
      <c r="K72" s="51" t="s">
        <v>102</v>
      </c>
      <c r="L72" s="107">
        <f t="shared" si="2"/>
        <v>6.2037597072879319E-3</v>
      </c>
      <c r="M72" s="52"/>
    </row>
    <row r="73" spans="1:13" ht="15" x14ac:dyDescent="0.25">
      <c r="A73" s="122" t="s">
        <v>164</v>
      </c>
      <c r="B73" s="51" t="s">
        <v>263</v>
      </c>
      <c r="C73" s="229" t="s">
        <v>818</v>
      </c>
      <c r="D73" s="230" t="s">
        <v>819</v>
      </c>
      <c r="E73" s="230" t="s">
        <v>820</v>
      </c>
      <c r="F73" s="51" t="s">
        <v>101</v>
      </c>
      <c r="G73" s="51" t="s">
        <v>498</v>
      </c>
      <c r="H73" s="51" t="s">
        <v>255</v>
      </c>
      <c r="I73" s="51">
        <v>1</v>
      </c>
      <c r="J73" s="51" t="s">
        <v>666</v>
      </c>
      <c r="K73" s="51" t="s">
        <v>107</v>
      </c>
      <c r="L73" s="107">
        <f t="shared" si="2"/>
        <v>6.2348790322580639E-3</v>
      </c>
      <c r="M73" s="52"/>
    </row>
    <row r="74" spans="1:13" ht="15" x14ac:dyDescent="0.25">
      <c r="A74" s="122" t="s">
        <v>165</v>
      </c>
      <c r="B74" s="51" t="s">
        <v>308</v>
      </c>
      <c r="C74" s="229" t="s">
        <v>821</v>
      </c>
      <c r="D74" s="230" t="s">
        <v>822</v>
      </c>
      <c r="E74" s="230" t="s">
        <v>567</v>
      </c>
      <c r="F74" s="51" t="s">
        <v>112</v>
      </c>
      <c r="G74" s="51" t="s">
        <v>498</v>
      </c>
      <c r="H74" s="51" t="s">
        <v>255</v>
      </c>
      <c r="I74" s="51">
        <v>1</v>
      </c>
      <c r="J74" s="51" t="s">
        <v>718</v>
      </c>
      <c r="K74" s="51" t="s">
        <v>104</v>
      </c>
      <c r="L74" s="107">
        <f t="shared" si="2"/>
        <v>6.2624701314217442E-3</v>
      </c>
      <c r="M74" s="52"/>
    </row>
    <row r="75" spans="1:13" ht="15" x14ac:dyDescent="0.25">
      <c r="A75" s="122" t="s">
        <v>167</v>
      </c>
      <c r="B75" s="51" t="s">
        <v>100</v>
      </c>
      <c r="C75" s="229" t="s">
        <v>961</v>
      </c>
      <c r="D75" s="230" t="s">
        <v>962</v>
      </c>
      <c r="E75" s="230" t="s">
        <v>963</v>
      </c>
      <c r="F75" s="51" t="s">
        <v>135</v>
      </c>
      <c r="G75" s="51" t="s">
        <v>516</v>
      </c>
      <c r="H75" s="51" t="s">
        <v>255</v>
      </c>
      <c r="I75" s="51">
        <v>1</v>
      </c>
      <c r="J75" s="51" t="s">
        <v>928</v>
      </c>
      <c r="K75" s="51" t="s">
        <v>98</v>
      </c>
      <c r="L75" s="107">
        <f t="shared" si="2"/>
        <v>6.2969123357228202E-3</v>
      </c>
      <c r="M75" s="52"/>
    </row>
    <row r="76" spans="1:13" ht="15" x14ac:dyDescent="0.25">
      <c r="A76" s="122" t="s">
        <v>168</v>
      </c>
      <c r="B76" s="51" t="s">
        <v>274</v>
      </c>
      <c r="C76" s="229" t="s">
        <v>964</v>
      </c>
      <c r="D76" s="230" t="s">
        <v>965</v>
      </c>
      <c r="E76" s="230" t="s">
        <v>966</v>
      </c>
      <c r="F76" s="51" t="s">
        <v>137</v>
      </c>
      <c r="G76" s="51" t="s">
        <v>516</v>
      </c>
      <c r="H76" s="51" t="s">
        <v>10</v>
      </c>
      <c r="I76" s="51">
        <v>1</v>
      </c>
      <c r="J76" s="51" t="s">
        <v>925</v>
      </c>
      <c r="K76" s="51" t="s">
        <v>98</v>
      </c>
      <c r="L76" s="107">
        <f t="shared" si="2"/>
        <v>6.3214979091995227E-3</v>
      </c>
      <c r="M76" s="52"/>
    </row>
    <row r="77" spans="1:13" ht="15" x14ac:dyDescent="0.25">
      <c r="A77" s="122" t="s">
        <v>169</v>
      </c>
      <c r="B77" s="51" t="s">
        <v>824</v>
      </c>
      <c r="C77" s="229" t="s">
        <v>823</v>
      </c>
      <c r="D77" s="230" t="s">
        <v>825</v>
      </c>
      <c r="E77" s="230" t="s">
        <v>826</v>
      </c>
      <c r="F77" s="51" t="s">
        <v>123</v>
      </c>
      <c r="G77" s="51" t="s">
        <v>498</v>
      </c>
      <c r="H77" s="51" t="s">
        <v>255</v>
      </c>
      <c r="I77" s="51">
        <v>1</v>
      </c>
      <c r="J77" s="51" t="s">
        <v>718</v>
      </c>
      <c r="K77" s="51" t="s">
        <v>106</v>
      </c>
      <c r="L77" s="107">
        <f t="shared" si="2"/>
        <v>6.3500037335722809E-3</v>
      </c>
      <c r="M77" s="52"/>
    </row>
    <row r="78" spans="1:13" ht="15" x14ac:dyDescent="0.25">
      <c r="A78" s="122" t="s">
        <v>170</v>
      </c>
      <c r="B78" s="51" t="s">
        <v>280</v>
      </c>
      <c r="C78" s="229" t="s">
        <v>967</v>
      </c>
      <c r="D78" s="230" t="s">
        <v>968</v>
      </c>
      <c r="E78" s="230" t="s">
        <v>969</v>
      </c>
      <c r="F78" s="51" t="s">
        <v>105</v>
      </c>
      <c r="G78" s="51" t="s">
        <v>516</v>
      </c>
      <c r="H78" s="51" t="s">
        <v>10</v>
      </c>
      <c r="I78" s="51">
        <v>1</v>
      </c>
      <c r="J78" s="51" t="s">
        <v>936</v>
      </c>
      <c r="K78" s="51" t="s">
        <v>98</v>
      </c>
      <c r="L78" s="107">
        <f t="shared" si="2"/>
        <v>6.3945079151732373E-3</v>
      </c>
      <c r="M78" s="52"/>
    </row>
    <row r="79" spans="1:13" ht="15" x14ac:dyDescent="0.25">
      <c r="A79" s="122" t="s">
        <v>171</v>
      </c>
      <c r="B79" s="51" t="s">
        <v>828</v>
      </c>
      <c r="C79" s="229" t="s">
        <v>827</v>
      </c>
      <c r="D79" s="230" t="s">
        <v>613</v>
      </c>
      <c r="E79" s="230" t="s">
        <v>614</v>
      </c>
      <c r="F79" s="51" t="s">
        <v>151</v>
      </c>
      <c r="G79" s="51" t="s">
        <v>498</v>
      </c>
      <c r="H79" s="51" t="s">
        <v>10</v>
      </c>
      <c r="I79" s="51">
        <v>1</v>
      </c>
      <c r="J79" s="51" t="s">
        <v>678</v>
      </c>
      <c r="K79" s="51" t="s">
        <v>106</v>
      </c>
      <c r="L79" s="107">
        <f t="shared" si="2"/>
        <v>6.3946572580645166E-3</v>
      </c>
      <c r="M79" s="52"/>
    </row>
    <row r="80" spans="1:13" ht="15" x14ac:dyDescent="0.25">
      <c r="A80" s="122" t="s">
        <v>172</v>
      </c>
      <c r="B80" s="51" t="s">
        <v>162</v>
      </c>
      <c r="C80" s="229" t="s">
        <v>829</v>
      </c>
      <c r="D80" s="230" t="s">
        <v>830</v>
      </c>
      <c r="E80" s="230" t="s">
        <v>646</v>
      </c>
      <c r="F80" s="51" t="s">
        <v>153</v>
      </c>
      <c r="G80" s="51" t="s">
        <v>498</v>
      </c>
      <c r="H80" s="51" t="s">
        <v>335</v>
      </c>
      <c r="I80" s="51">
        <v>1</v>
      </c>
      <c r="J80" s="51" t="s">
        <v>689</v>
      </c>
      <c r="K80" s="51" t="s">
        <v>96</v>
      </c>
      <c r="L80" s="107">
        <f t="shared" si="2"/>
        <v>6.3960013440860211E-3</v>
      </c>
      <c r="M80" s="52"/>
    </row>
    <row r="81" spans="1:13" ht="15" x14ac:dyDescent="0.25">
      <c r="A81" s="122" t="s">
        <v>173</v>
      </c>
      <c r="B81" s="51" t="s">
        <v>229</v>
      </c>
      <c r="C81" s="229" t="s">
        <v>970</v>
      </c>
      <c r="D81" s="230" t="s">
        <v>971</v>
      </c>
      <c r="E81" s="230" t="s">
        <v>972</v>
      </c>
      <c r="F81" s="51" t="s">
        <v>141</v>
      </c>
      <c r="G81" s="51" t="s">
        <v>516</v>
      </c>
      <c r="H81" s="51" t="s">
        <v>10</v>
      </c>
      <c r="I81" s="51">
        <v>1</v>
      </c>
      <c r="J81" s="51" t="s">
        <v>945</v>
      </c>
      <c r="K81" s="51" t="s">
        <v>98</v>
      </c>
      <c r="L81" s="107">
        <f t="shared" si="2"/>
        <v>6.4171706989247304E-3</v>
      </c>
      <c r="M81" s="52"/>
    </row>
    <row r="82" spans="1:13" ht="15" x14ac:dyDescent="0.25">
      <c r="A82" s="122" t="s">
        <v>174</v>
      </c>
      <c r="B82" s="51" t="s">
        <v>832</v>
      </c>
      <c r="C82" s="229" t="s">
        <v>831</v>
      </c>
      <c r="D82" s="230" t="s">
        <v>833</v>
      </c>
      <c r="E82" s="230" t="s">
        <v>834</v>
      </c>
      <c r="F82" s="51" t="s">
        <v>151</v>
      </c>
      <c r="G82" s="51" t="s">
        <v>498</v>
      </c>
      <c r="H82" s="51" t="s">
        <v>335</v>
      </c>
      <c r="I82" s="51">
        <v>1</v>
      </c>
      <c r="J82" s="51" t="s">
        <v>678</v>
      </c>
      <c r="K82" s="51" t="s">
        <v>107</v>
      </c>
      <c r="L82" s="107">
        <f t="shared" si="2"/>
        <v>6.418888142174433E-3</v>
      </c>
      <c r="M82" s="52"/>
    </row>
    <row r="83" spans="1:13" ht="15" x14ac:dyDescent="0.25">
      <c r="A83" s="122" t="s">
        <v>175</v>
      </c>
      <c r="B83" s="51" t="s">
        <v>300</v>
      </c>
      <c r="C83" s="229" t="s">
        <v>835</v>
      </c>
      <c r="D83" s="230" t="s">
        <v>836</v>
      </c>
      <c r="E83" s="230" t="s">
        <v>837</v>
      </c>
      <c r="F83" s="51" t="s">
        <v>140</v>
      </c>
      <c r="G83" s="51" t="s">
        <v>498</v>
      </c>
      <c r="H83" s="51" t="s">
        <v>255</v>
      </c>
      <c r="I83" s="51">
        <v>1</v>
      </c>
      <c r="J83" s="51" t="s">
        <v>651</v>
      </c>
      <c r="K83" s="51" t="s">
        <v>106</v>
      </c>
      <c r="L83" s="107">
        <f t="shared" si="2"/>
        <v>6.422603046594982E-3</v>
      </c>
      <c r="M83" s="52"/>
    </row>
    <row r="84" spans="1:13" ht="15" x14ac:dyDescent="0.25">
      <c r="A84" s="122" t="s">
        <v>176</v>
      </c>
      <c r="B84" s="51" t="s">
        <v>226</v>
      </c>
      <c r="C84" s="229" t="s">
        <v>973</v>
      </c>
      <c r="D84" s="230" t="s">
        <v>974</v>
      </c>
      <c r="E84" s="230" t="s">
        <v>975</v>
      </c>
      <c r="F84" s="51" t="s">
        <v>108</v>
      </c>
      <c r="G84" s="51" t="s">
        <v>516</v>
      </c>
      <c r="H84" s="51" t="s">
        <v>10</v>
      </c>
      <c r="I84" s="51">
        <v>1</v>
      </c>
      <c r="J84" s="51" t="s">
        <v>928</v>
      </c>
      <c r="K84" s="51" t="s">
        <v>100</v>
      </c>
      <c r="L84" s="107">
        <f t="shared" si="2"/>
        <v>6.4351105137395457E-3</v>
      </c>
      <c r="M84" s="52"/>
    </row>
    <row r="85" spans="1:13" ht="15" x14ac:dyDescent="0.25">
      <c r="A85" s="122" t="s">
        <v>177</v>
      </c>
      <c r="B85" s="51" t="s">
        <v>977</v>
      </c>
      <c r="C85" s="229" t="s">
        <v>976</v>
      </c>
      <c r="D85" s="230" t="s">
        <v>531</v>
      </c>
      <c r="E85" s="230" t="s">
        <v>520</v>
      </c>
      <c r="F85" s="51" t="s">
        <v>97</v>
      </c>
      <c r="G85" s="51" t="s">
        <v>516</v>
      </c>
      <c r="H85" s="51" t="s">
        <v>255</v>
      </c>
      <c r="I85" s="51">
        <v>1</v>
      </c>
      <c r="J85" s="51" t="s">
        <v>932</v>
      </c>
      <c r="K85" s="51" t="s">
        <v>100</v>
      </c>
      <c r="L85" s="107">
        <f t="shared" si="2"/>
        <v>6.4426336618876937E-3</v>
      </c>
      <c r="M85" s="52"/>
    </row>
    <row r="86" spans="1:13" ht="15" x14ac:dyDescent="0.25">
      <c r="A86" s="122" t="s">
        <v>178</v>
      </c>
      <c r="B86" s="51" t="s">
        <v>839</v>
      </c>
      <c r="C86" s="229" t="s">
        <v>838</v>
      </c>
      <c r="D86" s="230" t="s">
        <v>840</v>
      </c>
      <c r="E86" s="230" t="s">
        <v>841</v>
      </c>
      <c r="F86" s="51" t="s">
        <v>129</v>
      </c>
      <c r="G86" s="51" t="s">
        <v>498</v>
      </c>
      <c r="H86" s="51" t="s">
        <v>335</v>
      </c>
      <c r="I86" s="51">
        <v>1</v>
      </c>
      <c r="J86" s="51" t="s">
        <v>666</v>
      </c>
      <c r="K86" s="51" t="s">
        <v>109</v>
      </c>
      <c r="L86" s="107">
        <f t="shared" si="2"/>
        <v>6.5045362903225802E-3</v>
      </c>
      <c r="M86" s="52"/>
    </row>
    <row r="87" spans="1:13" ht="15" x14ac:dyDescent="0.25">
      <c r="A87" s="122" t="s">
        <v>179</v>
      </c>
      <c r="B87" s="51" t="s">
        <v>275</v>
      </c>
      <c r="C87" s="229" t="s">
        <v>842</v>
      </c>
      <c r="D87" s="230" t="s">
        <v>843</v>
      </c>
      <c r="E87" s="230" t="s">
        <v>844</v>
      </c>
      <c r="F87" s="51" t="s">
        <v>145</v>
      </c>
      <c r="G87" s="51" t="s">
        <v>498</v>
      </c>
      <c r="H87" s="51" t="s">
        <v>10</v>
      </c>
      <c r="I87" s="51">
        <v>1</v>
      </c>
      <c r="J87" s="51" t="s">
        <v>666</v>
      </c>
      <c r="K87" s="51" t="s">
        <v>111</v>
      </c>
      <c r="L87" s="107">
        <f t="shared" si="2"/>
        <v>6.5436081242532858E-3</v>
      </c>
      <c r="M87" s="52"/>
    </row>
    <row r="88" spans="1:13" ht="15" x14ac:dyDescent="0.25">
      <c r="A88" s="122" t="s">
        <v>180</v>
      </c>
      <c r="B88" s="51" t="s">
        <v>145</v>
      </c>
      <c r="C88" s="229" t="s">
        <v>979</v>
      </c>
      <c r="D88" s="230" t="s">
        <v>980</v>
      </c>
      <c r="E88" s="230" t="s">
        <v>981</v>
      </c>
      <c r="F88" s="51" t="s">
        <v>145</v>
      </c>
      <c r="G88" s="51" t="s">
        <v>516</v>
      </c>
      <c r="H88" s="51" t="s">
        <v>335</v>
      </c>
      <c r="I88" s="51">
        <v>1</v>
      </c>
      <c r="J88" s="51" t="s">
        <v>978</v>
      </c>
      <c r="K88" s="51" t="s">
        <v>94</v>
      </c>
      <c r="L88" s="107">
        <f t="shared" si="2"/>
        <v>6.5588597670250895E-3</v>
      </c>
      <c r="M88" s="52"/>
    </row>
    <row r="89" spans="1:13" ht="15" x14ac:dyDescent="0.25">
      <c r="A89" s="122" t="s">
        <v>181</v>
      </c>
      <c r="B89" s="51" t="s">
        <v>290</v>
      </c>
      <c r="C89" s="229" t="s">
        <v>845</v>
      </c>
      <c r="D89" s="230" t="s">
        <v>846</v>
      </c>
      <c r="E89" s="230" t="s">
        <v>847</v>
      </c>
      <c r="F89" s="51" t="s">
        <v>137</v>
      </c>
      <c r="G89" s="51" t="s">
        <v>498</v>
      </c>
      <c r="H89" s="51" t="s">
        <v>255</v>
      </c>
      <c r="I89" s="51">
        <v>1</v>
      </c>
      <c r="J89" s="51" t="s">
        <v>718</v>
      </c>
      <c r="K89" s="51" t="s">
        <v>107</v>
      </c>
      <c r="L89" s="107">
        <f t="shared" si="2"/>
        <v>6.5687537335722811E-3</v>
      </c>
      <c r="M89" s="52"/>
    </row>
    <row r="90" spans="1:13" ht="15" x14ac:dyDescent="0.25">
      <c r="A90" s="122" t="s">
        <v>182</v>
      </c>
      <c r="B90" s="51" t="s">
        <v>303</v>
      </c>
      <c r="C90" s="229" t="s">
        <v>982</v>
      </c>
      <c r="D90" s="230" t="s">
        <v>983</v>
      </c>
      <c r="E90" s="230" t="s">
        <v>984</v>
      </c>
      <c r="F90" s="51" t="s">
        <v>132</v>
      </c>
      <c r="G90" s="51" t="s">
        <v>516</v>
      </c>
      <c r="H90" s="51" t="s">
        <v>10</v>
      </c>
      <c r="I90" s="51">
        <v>1</v>
      </c>
      <c r="J90" s="51" t="s">
        <v>932</v>
      </c>
      <c r="K90" s="51" t="s">
        <v>102</v>
      </c>
      <c r="L90" s="107">
        <f t="shared" si="2"/>
        <v>6.5789650537634399E-3</v>
      </c>
      <c r="M90" s="52"/>
    </row>
    <row r="91" spans="1:13" ht="15" x14ac:dyDescent="0.25">
      <c r="A91" s="122" t="s">
        <v>183</v>
      </c>
      <c r="B91" s="51" t="s">
        <v>247</v>
      </c>
      <c r="C91" s="229" t="s">
        <v>985</v>
      </c>
      <c r="D91" s="230" t="s">
        <v>986</v>
      </c>
      <c r="E91" s="230" t="s">
        <v>987</v>
      </c>
      <c r="F91" s="51" t="s">
        <v>105</v>
      </c>
      <c r="G91" s="51" t="s">
        <v>516</v>
      </c>
      <c r="H91" s="51" t="s">
        <v>255</v>
      </c>
      <c r="I91" s="51">
        <v>1</v>
      </c>
      <c r="J91" s="51" t="s">
        <v>936</v>
      </c>
      <c r="K91" s="51" t="s">
        <v>100</v>
      </c>
      <c r="L91" s="107">
        <f t="shared" si="2"/>
        <v>6.5986223118279577E-3</v>
      </c>
      <c r="M91" s="52"/>
    </row>
    <row r="92" spans="1:13" ht="15" x14ac:dyDescent="0.25">
      <c r="A92" s="122" t="s">
        <v>184</v>
      </c>
      <c r="B92" s="51" t="s">
        <v>281</v>
      </c>
      <c r="C92" s="229" t="s">
        <v>848</v>
      </c>
      <c r="D92" s="230" t="s">
        <v>849</v>
      </c>
      <c r="E92" s="230" t="s">
        <v>747</v>
      </c>
      <c r="F92" s="51" t="s">
        <v>97</v>
      </c>
      <c r="G92" s="51" t="s">
        <v>498</v>
      </c>
      <c r="H92" s="51" t="s">
        <v>10</v>
      </c>
      <c r="I92" s="51">
        <v>1</v>
      </c>
      <c r="J92" s="51" t="s">
        <v>669</v>
      </c>
      <c r="K92" s="51" t="s">
        <v>104</v>
      </c>
      <c r="L92" s="107">
        <f t="shared" si="2"/>
        <v>6.6019078554360811E-3</v>
      </c>
      <c r="M92" s="52"/>
    </row>
    <row r="93" spans="1:13" ht="15" x14ac:dyDescent="0.25">
      <c r="A93" s="122" t="s">
        <v>185</v>
      </c>
      <c r="B93" s="51" t="s">
        <v>318</v>
      </c>
      <c r="C93" s="229" t="s">
        <v>850</v>
      </c>
      <c r="D93" s="230" t="s">
        <v>851</v>
      </c>
      <c r="E93" s="230" t="s">
        <v>732</v>
      </c>
      <c r="F93" s="51" t="s">
        <v>152</v>
      </c>
      <c r="G93" s="51" t="s">
        <v>498</v>
      </c>
      <c r="H93" s="51" t="s">
        <v>255</v>
      </c>
      <c r="I93" s="51">
        <v>1</v>
      </c>
      <c r="J93" s="51" t="s">
        <v>678</v>
      </c>
      <c r="K93" s="51" t="s">
        <v>109</v>
      </c>
      <c r="L93" s="107">
        <f t="shared" si="2"/>
        <v>6.6105324074074078E-3</v>
      </c>
      <c r="M93" s="52"/>
    </row>
    <row r="94" spans="1:13" ht="15" x14ac:dyDescent="0.25">
      <c r="A94" s="122" t="s">
        <v>186</v>
      </c>
      <c r="B94" s="51" t="s">
        <v>186</v>
      </c>
      <c r="C94" s="229" t="s">
        <v>852</v>
      </c>
      <c r="D94" s="230" t="s">
        <v>853</v>
      </c>
      <c r="E94" s="230" t="s">
        <v>854</v>
      </c>
      <c r="F94" s="51" t="s">
        <v>146</v>
      </c>
      <c r="G94" s="51" t="s">
        <v>498</v>
      </c>
      <c r="H94" s="51" t="s">
        <v>335</v>
      </c>
      <c r="I94" s="51">
        <v>1</v>
      </c>
      <c r="J94" s="51" t="s">
        <v>678</v>
      </c>
      <c r="K94" s="51" t="s">
        <v>111</v>
      </c>
      <c r="L94" s="107">
        <f t="shared" si="2"/>
        <v>6.6156847371565113E-3</v>
      </c>
      <c r="M94" s="52"/>
    </row>
    <row r="95" spans="1:13" ht="15" x14ac:dyDescent="0.25">
      <c r="A95" s="122" t="s">
        <v>187</v>
      </c>
      <c r="B95" s="51" t="s">
        <v>234</v>
      </c>
      <c r="C95" s="229" t="s">
        <v>855</v>
      </c>
      <c r="D95" s="230" t="s">
        <v>856</v>
      </c>
      <c r="E95" s="230" t="s">
        <v>551</v>
      </c>
      <c r="F95" s="51" t="s">
        <v>160</v>
      </c>
      <c r="G95" s="51" t="s">
        <v>498</v>
      </c>
      <c r="H95" s="51" t="s">
        <v>10</v>
      </c>
      <c r="I95" s="51">
        <v>1</v>
      </c>
      <c r="J95" s="51" t="s">
        <v>744</v>
      </c>
      <c r="K95" s="51" t="s">
        <v>100</v>
      </c>
      <c r="L95" s="107">
        <f t="shared" si="2"/>
        <v>6.6359393667861409E-3</v>
      </c>
      <c r="M95" s="52"/>
    </row>
    <row r="96" spans="1:13" ht="15" x14ac:dyDescent="0.25">
      <c r="A96" s="122" t="s">
        <v>188</v>
      </c>
      <c r="B96" s="51" t="s">
        <v>989</v>
      </c>
      <c r="C96" s="229" t="s">
        <v>988</v>
      </c>
      <c r="D96" s="230" t="s">
        <v>990</v>
      </c>
      <c r="E96" s="230" t="s">
        <v>570</v>
      </c>
      <c r="F96" s="51" t="s">
        <v>114</v>
      </c>
      <c r="G96" s="51" t="s">
        <v>516</v>
      </c>
      <c r="H96" s="51" t="s">
        <v>255</v>
      </c>
      <c r="I96" s="51">
        <v>1</v>
      </c>
      <c r="J96" s="51" t="s">
        <v>936</v>
      </c>
      <c r="K96" s="51" t="s">
        <v>102</v>
      </c>
      <c r="L96" s="107">
        <f t="shared" si="2"/>
        <v>6.6487828554360811E-3</v>
      </c>
      <c r="M96" s="52"/>
    </row>
    <row r="97" spans="1:13" ht="15" x14ac:dyDescent="0.25">
      <c r="A97" s="122" t="s">
        <v>189</v>
      </c>
      <c r="B97" s="51" t="s">
        <v>289</v>
      </c>
      <c r="C97" s="229" t="s">
        <v>857</v>
      </c>
      <c r="D97" s="230" t="s">
        <v>858</v>
      </c>
      <c r="E97" s="230" t="s">
        <v>859</v>
      </c>
      <c r="F97" s="51" t="s">
        <v>108</v>
      </c>
      <c r="G97" s="51" t="s">
        <v>498</v>
      </c>
      <c r="H97" s="51" t="s">
        <v>255</v>
      </c>
      <c r="I97" s="51">
        <v>1</v>
      </c>
      <c r="J97" s="51" t="s">
        <v>648</v>
      </c>
      <c r="K97" s="51" t="s">
        <v>111</v>
      </c>
      <c r="L97" s="107">
        <f t="shared" si="2"/>
        <v>6.6981593488649946E-3</v>
      </c>
      <c r="M97" s="52"/>
    </row>
    <row r="98" spans="1:13" ht="15" x14ac:dyDescent="0.25">
      <c r="A98" s="122" t="s">
        <v>190</v>
      </c>
      <c r="B98" s="51" t="s">
        <v>116</v>
      </c>
      <c r="C98" s="229" t="s">
        <v>860</v>
      </c>
      <c r="D98" s="230" t="s">
        <v>861</v>
      </c>
      <c r="E98" s="230" t="s">
        <v>862</v>
      </c>
      <c r="F98" s="51" t="s">
        <v>140</v>
      </c>
      <c r="G98" s="51" t="s">
        <v>498</v>
      </c>
      <c r="H98" s="51" t="s">
        <v>255</v>
      </c>
      <c r="I98" s="51">
        <v>1</v>
      </c>
      <c r="J98" s="51" t="s">
        <v>651</v>
      </c>
      <c r="K98" s="51" t="s">
        <v>107</v>
      </c>
      <c r="L98" s="107">
        <f t="shared" si="2"/>
        <v>6.7256011051373948E-3</v>
      </c>
      <c r="M98" s="52"/>
    </row>
    <row r="99" spans="1:13" ht="15" x14ac:dyDescent="0.25">
      <c r="A99" s="122" t="s">
        <v>191</v>
      </c>
      <c r="B99" s="51" t="s">
        <v>244</v>
      </c>
      <c r="C99" s="229" t="s">
        <v>992</v>
      </c>
      <c r="D99" s="230" t="s">
        <v>993</v>
      </c>
      <c r="E99" s="230" t="s">
        <v>994</v>
      </c>
      <c r="F99" s="51" t="s">
        <v>144</v>
      </c>
      <c r="G99" s="51" t="s">
        <v>516</v>
      </c>
      <c r="H99" s="51" t="s">
        <v>255</v>
      </c>
      <c r="I99" s="51">
        <v>1</v>
      </c>
      <c r="J99" s="51" t="s">
        <v>991</v>
      </c>
      <c r="K99" s="51" t="s">
        <v>94</v>
      </c>
      <c r="L99" s="107">
        <f t="shared" ref="L99:L128" si="3">C99/6.2</f>
        <v>6.7744548984468335E-3</v>
      </c>
      <c r="M99" s="52"/>
    </row>
    <row r="100" spans="1:13" ht="15" x14ac:dyDescent="0.25">
      <c r="A100" s="122" t="s">
        <v>192</v>
      </c>
      <c r="B100" s="51" t="s">
        <v>231</v>
      </c>
      <c r="C100" s="229" t="s">
        <v>863</v>
      </c>
      <c r="D100" s="230" t="s">
        <v>864</v>
      </c>
      <c r="E100" s="230" t="s">
        <v>865</v>
      </c>
      <c r="F100" s="51" t="s">
        <v>150</v>
      </c>
      <c r="G100" s="51" t="s">
        <v>498</v>
      </c>
      <c r="H100" s="51" t="s">
        <v>10</v>
      </c>
      <c r="I100" s="51">
        <v>1</v>
      </c>
      <c r="J100" s="51" t="s">
        <v>663</v>
      </c>
      <c r="K100" s="51" t="s">
        <v>113</v>
      </c>
      <c r="L100" s="107">
        <f t="shared" si="3"/>
        <v>6.7851329151732377E-3</v>
      </c>
      <c r="M100" s="52"/>
    </row>
    <row r="101" spans="1:13" ht="15" x14ac:dyDescent="0.25">
      <c r="A101" s="122" t="s">
        <v>193</v>
      </c>
      <c r="B101" s="51" t="s">
        <v>997</v>
      </c>
      <c r="C101" s="229" t="s">
        <v>996</v>
      </c>
      <c r="D101" s="230" t="s">
        <v>998</v>
      </c>
      <c r="E101" s="230" t="s">
        <v>999</v>
      </c>
      <c r="F101" s="51" t="s">
        <v>151</v>
      </c>
      <c r="G101" s="51" t="s">
        <v>516</v>
      </c>
      <c r="H101" s="51" t="s">
        <v>10</v>
      </c>
      <c r="I101" s="51">
        <v>1</v>
      </c>
      <c r="J101" s="51" t="s">
        <v>995</v>
      </c>
      <c r="K101" s="51" t="s">
        <v>94</v>
      </c>
      <c r="L101" s="107">
        <f t="shared" si="3"/>
        <v>6.8168309438470728E-3</v>
      </c>
      <c r="M101" s="52"/>
    </row>
    <row r="102" spans="1:13" ht="15" x14ac:dyDescent="0.25">
      <c r="A102" s="122" t="s">
        <v>194</v>
      </c>
      <c r="B102" s="51" t="s">
        <v>245</v>
      </c>
      <c r="C102" s="229" t="s">
        <v>1000</v>
      </c>
      <c r="D102" s="230" t="s">
        <v>1001</v>
      </c>
      <c r="E102" s="230" t="s">
        <v>1002</v>
      </c>
      <c r="F102" s="51" t="s">
        <v>143</v>
      </c>
      <c r="G102" s="51" t="s">
        <v>516</v>
      </c>
      <c r="H102" s="51" t="s">
        <v>255</v>
      </c>
      <c r="I102" s="51">
        <v>1</v>
      </c>
      <c r="J102" s="51" t="s">
        <v>945</v>
      </c>
      <c r="K102" s="51" t="s">
        <v>100</v>
      </c>
      <c r="L102" s="107">
        <f t="shared" si="3"/>
        <v>6.8578068996415767E-3</v>
      </c>
      <c r="M102" s="52"/>
    </row>
    <row r="103" spans="1:13" ht="15" x14ac:dyDescent="0.25">
      <c r="A103" s="122" t="s">
        <v>195</v>
      </c>
      <c r="B103" s="51" t="s">
        <v>144</v>
      </c>
      <c r="C103" s="229" t="s">
        <v>1003</v>
      </c>
      <c r="D103" s="230" t="s">
        <v>514</v>
      </c>
      <c r="E103" s="230" t="s">
        <v>1004</v>
      </c>
      <c r="F103" s="51" t="s">
        <v>139</v>
      </c>
      <c r="G103" s="51" t="s">
        <v>516</v>
      </c>
      <c r="H103" s="51" t="s">
        <v>335</v>
      </c>
      <c r="I103" s="51">
        <v>1</v>
      </c>
      <c r="J103" s="51" t="s">
        <v>995</v>
      </c>
      <c r="K103" s="51" t="s">
        <v>96</v>
      </c>
      <c r="L103" s="107">
        <f t="shared" si="3"/>
        <v>6.8963186977299877E-3</v>
      </c>
      <c r="M103" s="52"/>
    </row>
    <row r="104" spans="1:13" ht="15" x14ac:dyDescent="0.25">
      <c r="A104" s="122" t="s">
        <v>196</v>
      </c>
      <c r="B104" s="51" t="s">
        <v>242</v>
      </c>
      <c r="C104" s="229" t="s">
        <v>1005</v>
      </c>
      <c r="D104" s="230" t="s">
        <v>993</v>
      </c>
      <c r="E104" s="230" t="s">
        <v>1006</v>
      </c>
      <c r="F104" s="51" t="s">
        <v>147</v>
      </c>
      <c r="G104" s="51" t="s">
        <v>516</v>
      </c>
      <c r="H104" s="51" t="s">
        <v>255</v>
      </c>
      <c r="I104" s="51">
        <v>1</v>
      </c>
      <c r="J104" s="51" t="s">
        <v>991</v>
      </c>
      <c r="K104" s="51" t="s">
        <v>96</v>
      </c>
      <c r="L104" s="107">
        <f t="shared" si="3"/>
        <v>7.0454002389486259E-3</v>
      </c>
      <c r="M104" s="52"/>
    </row>
    <row r="105" spans="1:13" ht="15" x14ac:dyDescent="0.25">
      <c r="A105" s="122" t="s">
        <v>197</v>
      </c>
      <c r="B105" s="51" t="s">
        <v>262</v>
      </c>
      <c r="C105" s="229" t="s">
        <v>866</v>
      </c>
      <c r="D105" s="230" t="s">
        <v>867</v>
      </c>
      <c r="E105" s="230" t="s">
        <v>868</v>
      </c>
      <c r="F105" s="51" t="s">
        <v>128</v>
      </c>
      <c r="G105" s="51" t="s">
        <v>498</v>
      </c>
      <c r="H105" s="51" t="s">
        <v>255</v>
      </c>
      <c r="I105" s="51">
        <v>1</v>
      </c>
      <c r="J105" s="51" t="s">
        <v>663</v>
      </c>
      <c r="K105" s="51" t="s">
        <v>115</v>
      </c>
      <c r="L105" s="107">
        <f t="shared" si="3"/>
        <v>7.0534087514934288E-3</v>
      </c>
      <c r="M105" s="52"/>
    </row>
    <row r="106" spans="1:13" ht="15" x14ac:dyDescent="0.25">
      <c r="A106" s="122" t="s">
        <v>198</v>
      </c>
      <c r="B106" s="51" t="s">
        <v>212</v>
      </c>
      <c r="C106" s="229" t="s">
        <v>869</v>
      </c>
      <c r="D106" s="230" t="s">
        <v>870</v>
      </c>
      <c r="E106" s="230" t="s">
        <v>871</v>
      </c>
      <c r="F106" s="51" t="s">
        <v>105</v>
      </c>
      <c r="G106" s="51" t="s">
        <v>498</v>
      </c>
      <c r="H106" s="51" t="s">
        <v>335</v>
      </c>
      <c r="I106" s="51">
        <v>1</v>
      </c>
      <c r="J106" s="51" t="s">
        <v>663</v>
      </c>
      <c r="K106" s="51" t="s">
        <v>117</v>
      </c>
      <c r="L106" s="107">
        <f t="shared" si="3"/>
        <v>7.0705645161290324E-3</v>
      </c>
      <c r="M106" s="52"/>
    </row>
    <row r="107" spans="1:13" ht="15" x14ac:dyDescent="0.25">
      <c r="A107" s="122" t="s">
        <v>199</v>
      </c>
      <c r="B107" s="51" t="s">
        <v>873</v>
      </c>
      <c r="C107" s="229" t="s">
        <v>872</v>
      </c>
      <c r="D107" s="230" t="s">
        <v>874</v>
      </c>
      <c r="E107" s="230" t="s">
        <v>875</v>
      </c>
      <c r="F107" s="51" t="s">
        <v>108</v>
      </c>
      <c r="G107" s="51" t="s">
        <v>498</v>
      </c>
      <c r="H107" s="51" t="s">
        <v>10</v>
      </c>
      <c r="I107" s="51">
        <v>1</v>
      </c>
      <c r="J107" s="51" t="s">
        <v>648</v>
      </c>
      <c r="K107" s="51" t="s">
        <v>113</v>
      </c>
      <c r="L107" s="107">
        <f t="shared" si="3"/>
        <v>7.0736447132616481E-3</v>
      </c>
      <c r="M107" s="52"/>
    </row>
    <row r="108" spans="1:13" ht="15" x14ac:dyDescent="0.25">
      <c r="A108" s="122" t="s">
        <v>200</v>
      </c>
      <c r="B108" s="51" t="s">
        <v>107</v>
      </c>
      <c r="C108" s="229" t="s">
        <v>1007</v>
      </c>
      <c r="D108" s="230" t="s">
        <v>1008</v>
      </c>
      <c r="E108" s="230" t="s">
        <v>927</v>
      </c>
      <c r="F108" s="51" t="s">
        <v>136</v>
      </c>
      <c r="G108" s="51" t="s">
        <v>516</v>
      </c>
      <c r="H108" s="51" t="s">
        <v>255</v>
      </c>
      <c r="I108" s="51">
        <v>1</v>
      </c>
      <c r="J108" s="51" t="s">
        <v>928</v>
      </c>
      <c r="K108" s="51" t="s">
        <v>102</v>
      </c>
      <c r="L108" s="107">
        <f t="shared" si="3"/>
        <v>7.0948887395459971E-3</v>
      </c>
      <c r="M108" s="52"/>
    </row>
    <row r="109" spans="1:13" ht="15" x14ac:dyDescent="0.25">
      <c r="A109" s="122" t="s">
        <v>201</v>
      </c>
      <c r="B109" s="51" t="s">
        <v>877</v>
      </c>
      <c r="C109" s="229" t="s">
        <v>876</v>
      </c>
      <c r="D109" s="230" t="s">
        <v>878</v>
      </c>
      <c r="E109" s="230" t="s">
        <v>879</v>
      </c>
      <c r="F109" s="51" t="s">
        <v>161</v>
      </c>
      <c r="G109" s="51" t="s">
        <v>498</v>
      </c>
      <c r="H109" s="51" t="s">
        <v>255</v>
      </c>
      <c r="I109" s="51">
        <v>1</v>
      </c>
      <c r="J109" s="51" t="s">
        <v>744</v>
      </c>
      <c r="K109" s="51" t="s">
        <v>102</v>
      </c>
      <c r="L109" s="107">
        <f t="shared" si="3"/>
        <v>7.1249999999999994E-3</v>
      </c>
      <c r="M109" s="52"/>
    </row>
    <row r="110" spans="1:13" ht="15" x14ac:dyDescent="0.25">
      <c r="A110" s="122" t="s">
        <v>202</v>
      </c>
      <c r="B110" s="51" t="s">
        <v>184</v>
      </c>
      <c r="C110" s="229" t="s">
        <v>880</v>
      </c>
      <c r="D110" s="230" t="s">
        <v>881</v>
      </c>
      <c r="E110" s="230" t="s">
        <v>799</v>
      </c>
      <c r="F110" s="51" t="s">
        <v>131</v>
      </c>
      <c r="G110" s="51" t="s">
        <v>498</v>
      </c>
      <c r="H110" s="51" t="s">
        <v>335</v>
      </c>
      <c r="I110" s="51">
        <v>1</v>
      </c>
      <c r="J110" s="51" t="s">
        <v>658</v>
      </c>
      <c r="K110" s="51" t="s">
        <v>106</v>
      </c>
      <c r="L110" s="107">
        <f t="shared" si="3"/>
        <v>7.1695601851851851E-3</v>
      </c>
      <c r="M110" s="52"/>
    </row>
    <row r="111" spans="1:13" ht="15" x14ac:dyDescent="0.25">
      <c r="A111" s="122" t="s">
        <v>203</v>
      </c>
      <c r="B111" s="51" t="s">
        <v>246</v>
      </c>
      <c r="C111" s="229" t="s">
        <v>1009</v>
      </c>
      <c r="D111" s="230" t="s">
        <v>527</v>
      </c>
      <c r="E111" s="230" t="s">
        <v>528</v>
      </c>
      <c r="F111" s="51" t="s">
        <v>121</v>
      </c>
      <c r="G111" s="51" t="s">
        <v>516</v>
      </c>
      <c r="H111" s="51" t="s">
        <v>255</v>
      </c>
      <c r="I111" s="51">
        <v>1</v>
      </c>
      <c r="J111" s="51" t="s">
        <v>978</v>
      </c>
      <c r="K111" s="51" t="s">
        <v>96</v>
      </c>
      <c r="L111" s="107">
        <f t="shared" si="3"/>
        <v>7.2289613201911582E-3</v>
      </c>
      <c r="M111" s="52"/>
    </row>
    <row r="112" spans="1:13" ht="15" x14ac:dyDescent="0.25">
      <c r="A112" s="122" t="s">
        <v>204</v>
      </c>
      <c r="B112" s="51" t="s">
        <v>172</v>
      </c>
      <c r="C112" s="229" t="s">
        <v>882</v>
      </c>
      <c r="D112" s="230" t="s">
        <v>883</v>
      </c>
      <c r="E112" s="230" t="s">
        <v>884</v>
      </c>
      <c r="F112" s="51" t="s">
        <v>149</v>
      </c>
      <c r="G112" s="51" t="s">
        <v>498</v>
      </c>
      <c r="H112" s="51" t="s">
        <v>335</v>
      </c>
      <c r="I112" s="51">
        <v>1</v>
      </c>
      <c r="J112" s="51" t="s">
        <v>663</v>
      </c>
      <c r="K112" s="51" t="s">
        <v>119</v>
      </c>
      <c r="L112" s="107">
        <f t="shared" si="3"/>
        <v>7.2529681899641575E-3</v>
      </c>
      <c r="M112" s="52"/>
    </row>
    <row r="113" spans="1:13" ht="15" x14ac:dyDescent="0.25">
      <c r="A113" s="122" t="s">
        <v>205</v>
      </c>
      <c r="B113" s="51" t="s">
        <v>886</v>
      </c>
      <c r="C113" s="229" t="s">
        <v>885</v>
      </c>
      <c r="D113" s="230" t="s">
        <v>887</v>
      </c>
      <c r="E113" s="230" t="s">
        <v>888</v>
      </c>
      <c r="F113" s="51" t="s">
        <v>154</v>
      </c>
      <c r="G113" s="51" t="s">
        <v>498</v>
      </c>
      <c r="H113" s="51" t="s">
        <v>335</v>
      </c>
      <c r="I113" s="51">
        <v>1</v>
      </c>
      <c r="J113" s="51" t="s">
        <v>689</v>
      </c>
      <c r="K113" s="51" t="s">
        <v>98</v>
      </c>
      <c r="L113" s="107">
        <f t="shared" si="3"/>
        <v>7.2707586618876944E-3</v>
      </c>
      <c r="M113" s="52"/>
    </row>
    <row r="114" spans="1:13" ht="15" x14ac:dyDescent="0.25">
      <c r="A114" s="122" t="s">
        <v>207</v>
      </c>
      <c r="B114" s="51" t="s">
        <v>301</v>
      </c>
      <c r="C114" s="229" t="s">
        <v>1010</v>
      </c>
      <c r="D114" s="230" t="s">
        <v>1011</v>
      </c>
      <c r="E114" s="230" t="s">
        <v>927</v>
      </c>
      <c r="F114" s="51" t="s">
        <v>133</v>
      </c>
      <c r="G114" s="51" t="s">
        <v>516</v>
      </c>
      <c r="H114" s="51" t="s">
        <v>10</v>
      </c>
      <c r="I114" s="51">
        <v>1</v>
      </c>
      <c r="J114" s="51" t="s">
        <v>928</v>
      </c>
      <c r="K114" s="51" t="s">
        <v>104</v>
      </c>
      <c r="L114" s="107">
        <f t="shared" si="3"/>
        <v>7.2790098566308248E-3</v>
      </c>
      <c r="M114" s="52"/>
    </row>
    <row r="115" spans="1:13" ht="15" x14ac:dyDescent="0.25">
      <c r="A115" s="122" t="s">
        <v>208</v>
      </c>
      <c r="B115" s="51" t="s">
        <v>175</v>
      </c>
      <c r="C115" s="229" t="s">
        <v>889</v>
      </c>
      <c r="D115" s="230" t="s">
        <v>890</v>
      </c>
      <c r="E115" s="230" t="s">
        <v>891</v>
      </c>
      <c r="F115" s="51" t="s">
        <v>136</v>
      </c>
      <c r="G115" s="51" t="s">
        <v>498</v>
      </c>
      <c r="H115" s="51" t="s">
        <v>335</v>
      </c>
      <c r="I115" s="51">
        <v>1</v>
      </c>
      <c r="J115" s="51" t="s">
        <v>648</v>
      </c>
      <c r="K115" s="51" t="s">
        <v>115</v>
      </c>
      <c r="L115" s="107">
        <f t="shared" si="3"/>
        <v>7.2896505376344083E-3</v>
      </c>
      <c r="M115" s="52"/>
    </row>
    <row r="116" spans="1:13" ht="15" x14ac:dyDescent="0.25">
      <c r="A116" s="122" t="s">
        <v>209</v>
      </c>
      <c r="B116" s="51" t="s">
        <v>241</v>
      </c>
      <c r="C116" s="229" t="s">
        <v>1012</v>
      </c>
      <c r="D116" s="230" t="s">
        <v>822</v>
      </c>
      <c r="E116" s="230" t="s">
        <v>1013</v>
      </c>
      <c r="F116" s="51" t="s">
        <v>116</v>
      </c>
      <c r="G116" s="51" t="s">
        <v>516</v>
      </c>
      <c r="H116" s="51" t="s">
        <v>255</v>
      </c>
      <c r="I116" s="51">
        <v>1</v>
      </c>
      <c r="J116" s="51" t="s">
        <v>925</v>
      </c>
      <c r="K116" s="51" t="s">
        <v>100</v>
      </c>
      <c r="L116" s="107">
        <f t="shared" si="3"/>
        <v>7.3320825866188769E-3</v>
      </c>
      <c r="M116" s="52"/>
    </row>
    <row r="117" spans="1:13" ht="15" x14ac:dyDescent="0.25">
      <c r="A117" s="122" t="s">
        <v>210</v>
      </c>
      <c r="B117" s="51" t="s">
        <v>243</v>
      </c>
      <c r="C117" s="229" t="s">
        <v>1014</v>
      </c>
      <c r="D117" s="230" t="s">
        <v>993</v>
      </c>
      <c r="E117" s="230" t="s">
        <v>1015</v>
      </c>
      <c r="F117" s="51" t="s">
        <v>110</v>
      </c>
      <c r="G117" s="51" t="s">
        <v>516</v>
      </c>
      <c r="H117" s="51" t="s">
        <v>255</v>
      </c>
      <c r="I117" s="51">
        <v>1</v>
      </c>
      <c r="J117" s="51" t="s">
        <v>991</v>
      </c>
      <c r="K117" s="51" t="s">
        <v>98</v>
      </c>
      <c r="L117" s="107">
        <f t="shared" si="3"/>
        <v>7.3980361409796891E-3</v>
      </c>
      <c r="M117" s="52"/>
    </row>
    <row r="118" spans="1:13" ht="15" x14ac:dyDescent="0.25">
      <c r="A118" s="122" t="s">
        <v>211</v>
      </c>
      <c r="B118" s="51" t="s">
        <v>295</v>
      </c>
      <c r="C118" s="229" t="s">
        <v>892</v>
      </c>
      <c r="D118" s="230" t="s">
        <v>893</v>
      </c>
      <c r="E118" s="230" t="s">
        <v>557</v>
      </c>
      <c r="F118" s="51" t="s">
        <v>141</v>
      </c>
      <c r="G118" s="51" t="s">
        <v>498</v>
      </c>
      <c r="H118" s="51" t="s">
        <v>255</v>
      </c>
      <c r="I118" s="51">
        <v>1</v>
      </c>
      <c r="J118" s="51" t="s">
        <v>651</v>
      </c>
      <c r="K118" s="51" t="s">
        <v>109</v>
      </c>
      <c r="L118" s="107">
        <f t="shared" si="3"/>
        <v>7.482134856630825E-3</v>
      </c>
      <c r="M118" s="52"/>
    </row>
    <row r="119" spans="1:13" ht="15" x14ac:dyDescent="0.25">
      <c r="A119" s="122" t="s">
        <v>212</v>
      </c>
      <c r="B119" s="51" t="s">
        <v>270</v>
      </c>
      <c r="C119" s="229" t="s">
        <v>894</v>
      </c>
      <c r="D119" s="230" t="s">
        <v>895</v>
      </c>
      <c r="E119" s="230" t="s">
        <v>896</v>
      </c>
      <c r="F119" s="51" t="s">
        <v>116</v>
      </c>
      <c r="G119" s="51" t="s">
        <v>498</v>
      </c>
      <c r="H119" s="51" t="s">
        <v>255</v>
      </c>
      <c r="I119" s="51">
        <v>1</v>
      </c>
      <c r="J119" s="51" t="s">
        <v>718</v>
      </c>
      <c r="K119" s="51" t="s">
        <v>109</v>
      </c>
      <c r="L119" s="107">
        <f t="shared" si="3"/>
        <v>7.5620333034647552E-3</v>
      </c>
      <c r="M119" s="52"/>
    </row>
    <row r="120" spans="1:13" ht="15" x14ac:dyDescent="0.25">
      <c r="A120" s="122" t="s">
        <v>213</v>
      </c>
      <c r="B120" s="51" t="s">
        <v>898</v>
      </c>
      <c r="C120" s="229" t="s">
        <v>897</v>
      </c>
      <c r="D120" s="230" t="s">
        <v>899</v>
      </c>
      <c r="E120" s="230" t="s">
        <v>841</v>
      </c>
      <c r="F120" s="51" t="s">
        <v>158</v>
      </c>
      <c r="G120" s="51" t="s">
        <v>498</v>
      </c>
      <c r="H120" s="51" t="s">
        <v>335</v>
      </c>
      <c r="I120" s="51">
        <v>1</v>
      </c>
      <c r="J120" s="51" t="s">
        <v>744</v>
      </c>
      <c r="K120" s="51" t="s">
        <v>104</v>
      </c>
      <c r="L120" s="107">
        <f t="shared" si="3"/>
        <v>7.5976142473118281E-3</v>
      </c>
      <c r="M120" s="52"/>
    </row>
    <row r="121" spans="1:13" ht="15" x14ac:dyDescent="0.25">
      <c r="A121" s="122" t="s">
        <v>214</v>
      </c>
      <c r="B121" s="51" t="s">
        <v>200</v>
      </c>
      <c r="C121" s="229" t="s">
        <v>900</v>
      </c>
      <c r="D121" s="230" t="s">
        <v>901</v>
      </c>
      <c r="E121" s="230" t="s">
        <v>561</v>
      </c>
      <c r="F121" s="51" t="s">
        <v>162</v>
      </c>
      <c r="G121" s="51" t="s">
        <v>498</v>
      </c>
      <c r="H121" s="51" t="s">
        <v>335</v>
      </c>
      <c r="I121" s="51">
        <v>1</v>
      </c>
      <c r="J121" s="51" t="s">
        <v>744</v>
      </c>
      <c r="K121" s="51" t="s">
        <v>106</v>
      </c>
      <c r="L121" s="107">
        <f t="shared" si="3"/>
        <v>7.6818996415770604E-3</v>
      </c>
      <c r="M121" s="52"/>
    </row>
    <row r="122" spans="1:13" ht="15" x14ac:dyDescent="0.25">
      <c r="A122" s="122" t="s">
        <v>215</v>
      </c>
      <c r="B122" s="51" t="s">
        <v>1017</v>
      </c>
      <c r="C122" s="229" t="s">
        <v>1016</v>
      </c>
      <c r="D122" s="230" t="s">
        <v>769</v>
      </c>
      <c r="E122" s="230" t="s">
        <v>1018</v>
      </c>
      <c r="F122" s="51" t="s">
        <v>101</v>
      </c>
      <c r="G122" s="51" t="s">
        <v>516</v>
      </c>
      <c r="H122" s="51" t="s">
        <v>335</v>
      </c>
      <c r="I122" s="51">
        <v>1</v>
      </c>
      <c r="J122" s="51" t="s">
        <v>978</v>
      </c>
      <c r="K122" s="51" t="s">
        <v>98</v>
      </c>
      <c r="L122" s="107">
        <f t="shared" si="3"/>
        <v>7.6982900238948618E-3</v>
      </c>
      <c r="M122" s="52"/>
    </row>
    <row r="123" spans="1:13" ht="15" x14ac:dyDescent="0.25">
      <c r="A123" s="122" t="s">
        <v>216</v>
      </c>
      <c r="B123" s="51" t="s">
        <v>272</v>
      </c>
      <c r="C123" s="229" t="s">
        <v>902</v>
      </c>
      <c r="D123" s="230" t="s">
        <v>903</v>
      </c>
      <c r="E123" s="230" t="s">
        <v>904</v>
      </c>
      <c r="F123" s="51" t="s">
        <v>110</v>
      </c>
      <c r="G123" s="51" t="s">
        <v>498</v>
      </c>
      <c r="H123" s="51" t="s">
        <v>255</v>
      </c>
      <c r="I123" s="51">
        <v>1</v>
      </c>
      <c r="J123" s="51" t="s">
        <v>658</v>
      </c>
      <c r="K123" s="51" t="s">
        <v>107</v>
      </c>
      <c r="L123" s="107">
        <f t="shared" si="3"/>
        <v>7.8228606630824371E-3</v>
      </c>
      <c r="M123" s="52"/>
    </row>
    <row r="124" spans="1:13" ht="15" x14ac:dyDescent="0.25">
      <c r="A124" s="122" t="s">
        <v>217</v>
      </c>
      <c r="B124" s="51" t="s">
        <v>1020</v>
      </c>
      <c r="C124" s="229" t="s">
        <v>1019</v>
      </c>
      <c r="D124" s="230" t="s">
        <v>1021</v>
      </c>
      <c r="E124" s="230" t="s">
        <v>1022</v>
      </c>
      <c r="F124" s="51" t="s">
        <v>126</v>
      </c>
      <c r="G124" s="51" t="s">
        <v>516</v>
      </c>
      <c r="H124" s="51" t="s">
        <v>335</v>
      </c>
      <c r="I124" s="51">
        <v>1</v>
      </c>
      <c r="J124" s="51" t="s">
        <v>995</v>
      </c>
      <c r="K124" s="51" t="s">
        <v>98</v>
      </c>
      <c r="L124" s="107">
        <f t="shared" si="3"/>
        <v>7.9555518219832731E-3</v>
      </c>
      <c r="M124" s="52"/>
    </row>
    <row r="125" spans="1:13" ht="15" x14ac:dyDescent="0.25">
      <c r="A125" s="122" t="s">
        <v>218</v>
      </c>
      <c r="B125" s="51" t="s">
        <v>111</v>
      </c>
      <c r="C125" s="229" t="s">
        <v>1023</v>
      </c>
      <c r="D125" s="230" t="s">
        <v>599</v>
      </c>
      <c r="E125" s="230" t="s">
        <v>1024</v>
      </c>
      <c r="F125" s="51" t="s">
        <v>135</v>
      </c>
      <c r="G125" s="51" t="s">
        <v>516</v>
      </c>
      <c r="H125" s="51" t="s">
        <v>255</v>
      </c>
      <c r="I125" s="51">
        <v>1</v>
      </c>
      <c r="J125" s="51" t="s">
        <v>928</v>
      </c>
      <c r="K125" s="51" t="s">
        <v>106</v>
      </c>
      <c r="L125" s="107">
        <f t="shared" si="3"/>
        <v>8.2112828554360816E-3</v>
      </c>
      <c r="M125" s="52"/>
    </row>
    <row r="126" spans="1:13" ht="15" x14ac:dyDescent="0.25">
      <c r="A126" s="122" t="s">
        <v>219</v>
      </c>
      <c r="B126" s="51" t="s">
        <v>133</v>
      </c>
      <c r="C126" s="229" t="s">
        <v>905</v>
      </c>
      <c r="D126" s="230" t="s">
        <v>906</v>
      </c>
      <c r="E126" s="230" t="s">
        <v>907</v>
      </c>
      <c r="F126" s="51" t="s">
        <v>108</v>
      </c>
      <c r="G126" s="51" t="s">
        <v>498</v>
      </c>
      <c r="H126" s="51" t="s">
        <v>255</v>
      </c>
      <c r="I126" s="51">
        <v>1</v>
      </c>
      <c r="J126" s="51" t="s">
        <v>648</v>
      </c>
      <c r="K126" s="51" t="s">
        <v>117</v>
      </c>
      <c r="L126" s="107">
        <f t="shared" si="3"/>
        <v>8.2118055555555555E-3</v>
      </c>
      <c r="M126" s="52"/>
    </row>
    <row r="127" spans="1:13" x14ac:dyDescent="0.2">
      <c r="A127" s="85" t="s">
        <v>220</v>
      </c>
      <c r="B127" s="51" t="s">
        <v>909</v>
      </c>
      <c r="C127" s="229" t="s">
        <v>908</v>
      </c>
      <c r="D127" s="230" t="s">
        <v>910</v>
      </c>
      <c r="E127" s="230" t="s">
        <v>911</v>
      </c>
      <c r="F127" s="51" t="s">
        <v>135</v>
      </c>
      <c r="G127" s="51" t="s">
        <v>498</v>
      </c>
      <c r="H127" s="51" t="s">
        <v>255</v>
      </c>
      <c r="I127" s="51">
        <v>1</v>
      </c>
      <c r="J127" s="51" t="s">
        <v>648</v>
      </c>
      <c r="K127" s="51" t="s">
        <v>119</v>
      </c>
      <c r="L127" s="107">
        <f t="shared" si="3"/>
        <v>8.2991711469534053E-3</v>
      </c>
      <c r="M127" s="52"/>
    </row>
    <row r="128" spans="1:13" x14ac:dyDescent="0.2">
      <c r="A128" s="85" t="s">
        <v>221</v>
      </c>
      <c r="B128" s="51" t="s">
        <v>291</v>
      </c>
      <c r="C128" s="229" t="s">
        <v>912</v>
      </c>
      <c r="D128" s="230" t="s">
        <v>913</v>
      </c>
      <c r="E128" s="230" t="s">
        <v>914</v>
      </c>
      <c r="F128" s="51" t="s">
        <v>97</v>
      </c>
      <c r="G128" s="51" t="s">
        <v>498</v>
      </c>
      <c r="H128" s="51" t="s">
        <v>10</v>
      </c>
      <c r="I128" s="51">
        <v>1</v>
      </c>
      <c r="J128" s="51" t="s">
        <v>669</v>
      </c>
      <c r="K128" s="51" t="s">
        <v>106</v>
      </c>
      <c r="L128" s="107">
        <f t="shared" si="3"/>
        <v>8.3177270011947444E-3</v>
      </c>
    </row>
    <row r="129" spans="1:12" x14ac:dyDescent="0.2">
      <c r="A129" s="85" t="s">
        <v>222</v>
      </c>
      <c r="B129" s="51">
        <v>758</v>
      </c>
      <c r="C129" s="232">
        <v>5.2361111111111108E-2</v>
      </c>
      <c r="D129" s="230" t="s">
        <v>1133</v>
      </c>
      <c r="E129" s="230" t="s">
        <v>1134</v>
      </c>
      <c r="F129" s="51" t="s">
        <v>136</v>
      </c>
      <c r="G129" s="51" t="s">
        <v>498</v>
      </c>
      <c r="H129" s="51" t="s">
        <v>335</v>
      </c>
      <c r="I129" s="51">
        <v>1</v>
      </c>
      <c r="J129" s="51" t="s">
        <v>648</v>
      </c>
      <c r="K129" s="51">
        <v>15</v>
      </c>
      <c r="L129" s="107">
        <f t="shared" ref="L129:L133" si="4">C129/6.2</f>
        <v>8.4453405017921139E-3</v>
      </c>
    </row>
    <row r="130" spans="1:12" x14ac:dyDescent="0.2">
      <c r="A130" s="85" t="s">
        <v>223</v>
      </c>
      <c r="B130" s="51" t="s">
        <v>267</v>
      </c>
      <c r="C130" s="229" t="s">
        <v>916</v>
      </c>
      <c r="D130" s="230" t="s">
        <v>917</v>
      </c>
      <c r="E130" s="230" t="s">
        <v>844</v>
      </c>
      <c r="F130" s="51" t="s">
        <v>168</v>
      </c>
      <c r="G130" s="51" t="s">
        <v>498</v>
      </c>
      <c r="H130" s="51" t="s">
        <v>10</v>
      </c>
      <c r="I130" s="51">
        <v>1</v>
      </c>
      <c r="J130" s="51" t="s">
        <v>915</v>
      </c>
      <c r="K130" s="51" t="s">
        <v>94</v>
      </c>
      <c r="L130" s="107">
        <f t="shared" si="4"/>
        <v>8.6011051373954608E-3</v>
      </c>
    </row>
    <row r="131" spans="1:12" x14ac:dyDescent="0.2">
      <c r="A131" s="85" t="s">
        <v>224</v>
      </c>
      <c r="B131" s="51" t="s">
        <v>206</v>
      </c>
      <c r="C131" s="229" t="s">
        <v>1025</v>
      </c>
      <c r="D131" s="230" t="s">
        <v>1026</v>
      </c>
      <c r="E131" s="230" t="s">
        <v>1027</v>
      </c>
      <c r="F131" s="51" t="s">
        <v>134</v>
      </c>
      <c r="G131" s="51" t="s">
        <v>516</v>
      </c>
      <c r="H131" s="51" t="s">
        <v>255</v>
      </c>
      <c r="I131" s="51">
        <v>1</v>
      </c>
      <c r="J131" s="51" t="s">
        <v>928</v>
      </c>
      <c r="K131" s="51" t="s">
        <v>107</v>
      </c>
      <c r="L131" s="107">
        <f t="shared" si="4"/>
        <v>8.7118242234169637E-3</v>
      </c>
    </row>
    <row r="132" spans="1:12" x14ac:dyDescent="0.2">
      <c r="A132" s="85" t="s">
        <v>225</v>
      </c>
      <c r="B132" s="51" t="s">
        <v>166</v>
      </c>
      <c r="C132" s="229" t="s">
        <v>1028</v>
      </c>
      <c r="D132" s="230" t="s">
        <v>1029</v>
      </c>
      <c r="E132" s="230" t="s">
        <v>1030</v>
      </c>
      <c r="F132" s="51" t="s">
        <v>152</v>
      </c>
      <c r="G132" s="51" t="s">
        <v>516</v>
      </c>
      <c r="H132" s="51" t="s">
        <v>255</v>
      </c>
      <c r="I132" s="51">
        <v>1</v>
      </c>
      <c r="J132" s="51" t="s">
        <v>995</v>
      </c>
      <c r="K132" s="51" t="s">
        <v>100</v>
      </c>
      <c r="L132" s="107">
        <f t="shared" si="4"/>
        <v>8.7492532855436081E-3</v>
      </c>
    </row>
    <row r="133" spans="1:12" x14ac:dyDescent="0.2">
      <c r="A133" s="85" t="s">
        <v>226</v>
      </c>
      <c r="B133" s="51" t="s">
        <v>98</v>
      </c>
      <c r="C133" s="229" t="s">
        <v>1031</v>
      </c>
      <c r="D133" s="230" t="s">
        <v>1032</v>
      </c>
      <c r="E133" s="230" t="s">
        <v>1033</v>
      </c>
      <c r="F133" s="51" t="s">
        <v>150</v>
      </c>
      <c r="G133" s="51" t="s">
        <v>516</v>
      </c>
      <c r="H133" s="51" t="s">
        <v>255</v>
      </c>
      <c r="I133" s="51">
        <v>1</v>
      </c>
      <c r="J133" s="51" t="s">
        <v>936</v>
      </c>
      <c r="K133" s="51" t="s">
        <v>104</v>
      </c>
      <c r="L133" s="107">
        <f t="shared" si="4"/>
        <v>9.0844160692951023E-3</v>
      </c>
    </row>
    <row r="134" spans="1:12" x14ac:dyDescent="0.2">
      <c r="A134" s="85" t="s">
        <v>227</v>
      </c>
      <c r="B134" s="51">
        <v>795</v>
      </c>
      <c r="C134" s="232">
        <v>5.7407407407407407E-2</v>
      </c>
      <c r="D134" s="233" t="s">
        <v>571</v>
      </c>
      <c r="E134" s="233" t="s">
        <v>572</v>
      </c>
      <c r="F134" s="51">
        <v>48</v>
      </c>
      <c r="G134" s="51" t="s">
        <v>498</v>
      </c>
      <c r="H134" s="51" t="s">
        <v>10</v>
      </c>
      <c r="I134" s="51">
        <v>11</v>
      </c>
      <c r="J134" s="51" t="s">
        <v>658</v>
      </c>
      <c r="K134" s="51">
        <v>9</v>
      </c>
      <c r="L134" s="107">
        <f>C134/6.2</f>
        <v>9.2592592592592587E-3</v>
      </c>
    </row>
    <row r="135" spans="1:12" s="208" customFormat="1" x14ac:dyDescent="0.2">
      <c r="A135" s="85">
        <v>133</v>
      </c>
      <c r="B135" s="51" t="s">
        <v>919</v>
      </c>
      <c r="C135" s="229" t="s">
        <v>918</v>
      </c>
      <c r="D135" s="230" t="s">
        <v>920</v>
      </c>
      <c r="E135" s="230" t="s">
        <v>921</v>
      </c>
      <c r="F135" s="51" t="s">
        <v>163</v>
      </c>
      <c r="G135" s="51" t="s">
        <v>498</v>
      </c>
      <c r="H135" s="51" t="s">
        <v>255</v>
      </c>
      <c r="I135" s="51">
        <v>1</v>
      </c>
      <c r="J135" s="51" t="s">
        <v>915</v>
      </c>
      <c r="K135" s="51" t="s">
        <v>96</v>
      </c>
      <c r="L135" s="107">
        <f>C135/6.2</f>
        <v>9.5463896356033449E-3</v>
      </c>
    </row>
    <row r="136" spans="1:12" s="208" customFormat="1" x14ac:dyDescent="0.2">
      <c r="A136" s="85">
        <v>134</v>
      </c>
      <c r="B136" s="51" t="s">
        <v>264</v>
      </c>
      <c r="C136" s="229" t="s">
        <v>1034</v>
      </c>
      <c r="D136" s="230" t="s">
        <v>1035</v>
      </c>
      <c r="E136" s="230" t="s">
        <v>1036</v>
      </c>
      <c r="F136" s="51" t="s">
        <v>118</v>
      </c>
      <c r="G136" s="51" t="s">
        <v>516</v>
      </c>
      <c r="H136" s="51" t="s">
        <v>10</v>
      </c>
      <c r="I136" s="51">
        <v>1</v>
      </c>
      <c r="J136" s="51" t="s">
        <v>978</v>
      </c>
      <c r="K136" s="51" t="s">
        <v>100</v>
      </c>
      <c r="L136" s="107">
        <f>C136/6.2</f>
        <v>9.829973118279569E-3</v>
      </c>
    </row>
    <row r="137" spans="1:12" s="208" customFormat="1" x14ac:dyDescent="0.2">
      <c r="A137" s="85">
        <v>135</v>
      </c>
      <c r="B137" s="51" t="s">
        <v>283</v>
      </c>
      <c r="C137" s="229" t="s">
        <v>922</v>
      </c>
      <c r="D137" s="230" t="s">
        <v>923</v>
      </c>
      <c r="E137" s="230" t="s">
        <v>924</v>
      </c>
      <c r="F137" s="51" t="s">
        <v>97</v>
      </c>
      <c r="G137" s="51" t="s">
        <v>498</v>
      </c>
      <c r="H137" s="51" t="s">
        <v>10</v>
      </c>
      <c r="I137" s="51">
        <v>1</v>
      </c>
      <c r="J137" s="51" t="s">
        <v>669</v>
      </c>
      <c r="K137" s="51" t="s">
        <v>107</v>
      </c>
      <c r="L137" s="107">
        <f>C137/6.2</f>
        <v>9.834994772998807E-3</v>
      </c>
    </row>
    <row r="139" spans="1:12" x14ac:dyDescent="0.2">
      <c r="C139" s="234"/>
    </row>
  </sheetData>
  <sortState ref="B134:L137">
    <sortCondition ref="C134:C137"/>
  </sortState>
  <mergeCells count="1">
    <mergeCell ref="A1:L1"/>
  </mergeCells>
  <pageMargins left="0.6" right="0.42" top="0.69" bottom="1.05" header="0.32" footer="0.36"/>
  <pageSetup scale="83" fitToHeight="3" orientation="portrait" r:id="rId1"/>
  <headerFooter alignWithMargins="0">
    <oddFooter>&amp;C&amp;P</oddFooter>
  </headerFooter>
  <rowBreaks count="2" manualBreakCount="2">
    <brk id="50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Normal="100" workbookViewId="0">
      <selection activeCell="E10" sqref="E10"/>
    </sheetView>
  </sheetViews>
  <sheetFormatPr defaultRowHeight="12.75" x14ac:dyDescent="0.2"/>
  <cols>
    <col min="1" max="1" width="9.140625" style="53"/>
    <col min="2" max="2" width="7.5703125" style="53" customWidth="1"/>
    <col min="3" max="3" width="11.28515625" style="53" customWidth="1"/>
    <col min="4" max="4" width="11.5703125" style="52" customWidth="1"/>
    <col min="5" max="5" width="12.28515625" style="52" customWidth="1"/>
    <col min="6" max="6" width="4" style="53" bestFit="1" customWidth="1"/>
    <col min="7" max="7" width="6.5703125" style="53" bestFit="1" customWidth="1"/>
    <col min="8" max="8" width="11.140625" style="53" customWidth="1"/>
    <col min="9" max="9" width="7.28515625" style="53" customWidth="1"/>
    <col min="10" max="10" width="19.5703125" style="53" customWidth="1"/>
    <col min="11" max="11" width="7.140625" style="53" customWidth="1"/>
    <col min="12" max="12" width="9.140625" style="53"/>
    <col min="13" max="16384" width="9.140625" style="45"/>
  </cols>
  <sheetData>
    <row r="1" spans="1:13" s="49" customFormat="1" ht="18" x14ac:dyDescent="0.25">
      <c r="A1" s="252" t="s">
        <v>424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3" s="49" customFormat="1" ht="38.25" x14ac:dyDescent="0.2">
      <c r="A2" s="220" t="s">
        <v>1</v>
      </c>
      <c r="B2" s="219" t="s">
        <v>2</v>
      </c>
      <c r="C2" s="219" t="s">
        <v>3</v>
      </c>
      <c r="D2" s="219" t="s">
        <v>1037</v>
      </c>
      <c r="E2" s="219" t="s">
        <v>647</v>
      </c>
      <c r="F2" s="219" t="s">
        <v>4</v>
      </c>
      <c r="G2" s="219" t="s">
        <v>5</v>
      </c>
      <c r="H2" s="219" t="s">
        <v>6</v>
      </c>
      <c r="I2" s="219" t="s">
        <v>7</v>
      </c>
      <c r="J2" s="220" t="s">
        <v>8</v>
      </c>
      <c r="K2" s="220" t="s">
        <v>9</v>
      </c>
      <c r="L2" s="220" t="s">
        <v>91</v>
      </c>
    </row>
    <row r="3" spans="1:13" ht="15" x14ac:dyDescent="0.25">
      <c r="A3" s="122" t="s">
        <v>125</v>
      </c>
      <c r="B3" s="51" t="s">
        <v>114</v>
      </c>
      <c r="C3" s="229" t="s">
        <v>933</v>
      </c>
      <c r="D3" s="230" t="s">
        <v>934</v>
      </c>
      <c r="E3" s="230" t="s">
        <v>935</v>
      </c>
      <c r="F3" s="51" t="s">
        <v>95</v>
      </c>
      <c r="G3" s="51" t="s">
        <v>516</v>
      </c>
      <c r="H3" s="51" t="s">
        <v>335</v>
      </c>
      <c r="I3" s="51">
        <v>1</v>
      </c>
      <c r="J3" s="51" t="s">
        <v>932</v>
      </c>
      <c r="K3" s="51" t="s">
        <v>94</v>
      </c>
      <c r="L3" s="107">
        <f>C3/6.2</f>
        <v>4.9966397849462362E-3</v>
      </c>
      <c r="M3" s="52"/>
    </row>
    <row r="4" spans="1:13" ht="15" x14ac:dyDescent="0.25">
      <c r="A4" s="122" t="s">
        <v>136</v>
      </c>
      <c r="B4" s="51" t="s">
        <v>117</v>
      </c>
      <c r="C4" s="229" t="s">
        <v>939</v>
      </c>
      <c r="D4" s="230" t="s">
        <v>940</v>
      </c>
      <c r="E4" s="230" t="s">
        <v>941</v>
      </c>
      <c r="F4" s="51" t="s">
        <v>97</v>
      </c>
      <c r="G4" s="51" t="s">
        <v>516</v>
      </c>
      <c r="H4" s="51" t="s">
        <v>255</v>
      </c>
      <c r="I4" s="51">
        <v>1</v>
      </c>
      <c r="J4" s="51" t="s">
        <v>932</v>
      </c>
      <c r="K4" s="51" t="s">
        <v>96</v>
      </c>
      <c r="L4" s="107">
        <f>C4/6.2</f>
        <v>5.2704786439665471E-3</v>
      </c>
      <c r="M4" s="52"/>
    </row>
    <row r="5" spans="1:13" ht="15" x14ac:dyDescent="0.25">
      <c r="A5" s="122" t="s">
        <v>140</v>
      </c>
      <c r="B5" s="51" t="s">
        <v>150</v>
      </c>
      <c r="C5" s="229" t="s">
        <v>942</v>
      </c>
      <c r="D5" s="230" t="s">
        <v>943</v>
      </c>
      <c r="E5" s="230" t="s">
        <v>944</v>
      </c>
      <c r="F5" s="51" t="s">
        <v>130</v>
      </c>
      <c r="G5" s="51" t="s">
        <v>516</v>
      </c>
      <c r="H5" s="51" t="s">
        <v>335</v>
      </c>
      <c r="I5" s="51">
        <v>1</v>
      </c>
      <c r="J5" s="51" t="s">
        <v>932</v>
      </c>
      <c r="K5" s="51" t="s">
        <v>98</v>
      </c>
      <c r="L5" s="107">
        <f>C5/6.2</f>
        <v>5.4755264336917566E-3</v>
      </c>
      <c r="M5" s="52"/>
    </row>
    <row r="6" spans="1:13" ht="15" x14ac:dyDescent="0.25">
      <c r="A6" s="122" t="s">
        <v>177</v>
      </c>
      <c r="B6" s="51" t="s">
        <v>977</v>
      </c>
      <c r="C6" s="229" t="s">
        <v>976</v>
      </c>
      <c r="D6" s="230" t="s">
        <v>531</v>
      </c>
      <c r="E6" s="230" t="s">
        <v>520</v>
      </c>
      <c r="F6" s="51" t="s">
        <v>97</v>
      </c>
      <c r="G6" s="51" t="s">
        <v>516</v>
      </c>
      <c r="H6" s="51" t="s">
        <v>255</v>
      </c>
      <c r="I6" s="51">
        <v>1</v>
      </c>
      <c r="J6" s="51" t="s">
        <v>932</v>
      </c>
      <c r="K6" s="51" t="s">
        <v>100</v>
      </c>
      <c r="L6" s="107">
        <f>C6/6.2</f>
        <v>6.4426336618876937E-3</v>
      </c>
      <c r="M6" s="52"/>
    </row>
    <row r="7" spans="1:13" ht="15" x14ac:dyDescent="0.25">
      <c r="A7" s="122" t="s">
        <v>182</v>
      </c>
      <c r="B7" s="51" t="s">
        <v>303</v>
      </c>
      <c r="C7" s="229" t="s">
        <v>982</v>
      </c>
      <c r="D7" s="230" t="s">
        <v>983</v>
      </c>
      <c r="E7" s="230" t="s">
        <v>984</v>
      </c>
      <c r="F7" s="51" t="s">
        <v>132</v>
      </c>
      <c r="G7" s="51" t="s">
        <v>516</v>
      </c>
      <c r="H7" s="51" t="s">
        <v>10</v>
      </c>
      <c r="I7" s="51">
        <v>1</v>
      </c>
      <c r="J7" s="51" t="s">
        <v>932</v>
      </c>
      <c r="K7" s="51" t="s">
        <v>102</v>
      </c>
      <c r="L7" s="107">
        <f>C7/6.2</f>
        <v>6.5789650537634399E-3</v>
      </c>
      <c r="M7" s="52"/>
    </row>
    <row r="8" spans="1:13" ht="15" x14ac:dyDescent="0.25">
      <c r="A8" s="122"/>
      <c r="B8" s="51"/>
      <c r="C8" s="229"/>
      <c r="D8" s="230"/>
      <c r="E8" s="230"/>
      <c r="F8" s="51"/>
      <c r="G8" s="51"/>
      <c r="H8" s="51"/>
      <c r="I8" s="51"/>
      <c r="J8" s="51"/>
      <c r="K8" s="51"/>
      <c r="L8" s="107"/>
      <c r="M8" s="52"/>
    </row>
    <row r="9" spans="1:13" ht="15" x14ac:dyDescent="0.25">
      <c r="A9" s="122" t="s">
        <v>106</v>
      </c>
      <c r="B9" s="51" t="s">
        <v>227</v>
      </c>
      <c r="C9" s="229" t="s">
        <v>929</v>
      </c>
      <c r="D9" s="230" t="s">
        <v>930</v>
      </c>
      <c r="E9" s="230" t="s">
        <v>931</v>
      </c>
      <c r="F9" s="51" t="s">
        <v>135</v>
      </c>
      <c r="G9" s="51" t="s">
        <v>516</v>
      </c>
      <c r="H9" s="51" t="s">
        <v>10</v>
      </c>
      <c r="I9" s="51">
        <v>1</v>
      </c>
      <c r="J9" s="51" t="s">
        <v>928</v>
      </c>
      <c r="K9" s="51" t="s">
        <v>94</v>
      </c>
      <c r="L9" s="107">
        <f t="shared" ref="L9:L16" si="0">C9/6.2</f>
        <v>4.7598379629629622E-3</v>
      </c>
      <c r="M9" s="52"/>
    </row>
    <row r="10" spans="1:13" ht="15" x14ac:dyDescent="0.25">
      <c r="A10" s="122" t="s">
        <v>153</v>
      </c>
      <c r="B10" s="51" t="s">
        <v>955</v>
      </c>
      <c r="C10" s="229" t="s">
        <v>954</v>
      </c>
      <c r="D10" s="230" t="s">
        <v>956</v>
      </c>
      <c r="E10" s="230" t="s">
        <v>957</v>
      </c>
      <c r="F10" s="51" t="s">
        <v>136</v>
      </c>
      <c r="G10" s="51" t="s">
        <v>516</v>
      </c>
      <c r="H10" s="51" t="s">
        <v>10</v>
      </c>
      <c r="I10" s="51">
        <v>1</v>
      </c>
      <c r="J10" s="51" t="s">
        <v>928</v>
      </c>
      <c r="K10" s="51" t="s">
        <v>96</v>
      </c>
      <c r="L10" s="107">
        <f t="shared" si="0"/>
        <v>5.9267659796893666E-3</v>
      </c>
      <c r="M10" s="52"/>
    </row>
    <row r="11" spans="1:13" ht="15" x14ac:dyDescent="0.25">
      <c r="A11" s="122" t="s">
        <v>167</v>
      </c>
      <c r="B11" s="51" t="s">
        <v>100</v>
      </c>
      <c r="C11" s="229" t="s">
        <v>961</v>
      </c>
      <c r="D11" s="230" t="s">
        <v>962</v>
      </c>
      <c r="E11" s="230" t="s">
        <v>963</v>
      </c>
      <c r="F11" s="51" t="s">
        <v>135</v>
      </c>
      <c r="G11" s="51" t="s">
        <v>516</v>
      </c>
      <c r="H11" s="51" t="s">
        <v>255</v>
      </c>
      <c r="I11" s="51">
        <v>1</v>
      </c>
      <c r="J11" s="51" t="s">
        <v>928</v>
      </c>
      <c r="K11" s="51" t="s">
        <v>98</v>
      </c>
      <c r="L11" s="107">
        <f t="shared" si="0"/>
        <v>6.2969123357228202E-3</v>
      </c>
      <c r="M11" s="52"/>
    </row>
    <row r="12" spans="1:13" ht="15" x14ac:dyDescent="0.25">
      <c r="A12" s="122" t="s">
        <v>176</v>
      </c>
      <c r="B12" s="51" t="s">
        <v>226</v>
      </c>
      <c r="C12" s="229" t="s">
        <v>973</v>
      </c>
      <c r="D12" s="230" t="s">
        <v>974</v>
      </c>
      <c r="E12" s="230" t="s">
        <v>975</v>
      </c>
      <c r="F12" s="51" t="s">
        <v>108</v>
      </c>
      <c r="G12" s="51" t="s">
        <v>516</v>
      </c>
      <c r="H12" s="51" t="s">
        <v>10</v>
      </c>
      <c r="I12" s="51">
        <v>1</v>
      </c>
      <c r="J12" s="51" t="s">
        <v>928</v>
      </c>
      <c r="K12" s="51" t="s">
        <v>100</v>
      </c>
      <c r="L12" s="107">
        <f t="shared" si="0"/>
        <v>6.4351105137395457E-3</v>
      </c>
      <c r="M12" s="52"/>
    </row>
    <row r="13" spans="1:13" ht="15" x14ac:dyDescent="0.25">
      <c r="A13" s="122" t="s">
        <v>200</v>
      </c>
      <c r="B13" s="51" t="s">
        <v>107</v>
      </c>
      <c r="C13" s="229" t="s">
        <v>1007</v>
      </c>
      <c r="D13" s="230" t="s">
        <v>1008</v>
      </c>
      <c r="E13" s="230" t="s">
        <v>927</v>
      </c>
      <c r="F13" s="51" t="s">
        <v>136</v>
      </c>
      <c r="G13" s="51" t="s">
        <v>516</v>
      </c>
      <c r="H13" s="51" t="s">
        <v>255</v>
      </c>
      <c r="I13" s="51">
        <v>1</v>
      </c>
      <c r="J13" s="51" t="s">
        <v>928</v>
      </c>
      <c r="K13" s="51" t="s">
        <v>102</v>
      </c>
      <c r="L13" s="107">
        <f t="shared" si="0"/>
        <v>7.0948887395459971E-3</v>
      </c>
      <c r="M13" s="52"/>
    </row>
    <row r="14" spans="1:13" ht="15" x14ac:dyDescent="0.25">
      <c r="A14" s="122" t="s">
        <v>207</v>
      </c>
      <c r="B14" s="51" t="s">
        <v>301</v>
      </c>
      <c r="C14" s="229" t="s">
        <v>1010</v>
      </c>
      <c r="D14" s="230" t="s">
        <v>1011</v>
      </c>
      <c r="E14" s="230" t="s">
        <v>927</v>
      </c>
      <c r="F14" s="51" t="s">
        <v>133</v>
      </c>
      <c r="G14" s="51" t="s">
        <v>516</v>
      </c>
      <c r="H14" s="51" t="s">
        <v>10</v>
      </c>
      <c r="I14" s="51">
        <v>1</v>
      </c>
      <c r="J14" s="51" t="s">
        <v>928</v>
      </c>
      <c r="K14" s="51" t="s">
        <v>104</v>
      </c>
      <c r="L14" s="107">
        <f t="shared" si="0"/>
        <v>7.2790098566308248E-3</v>
      </c>
      <c r="M14" s="52"/>
    </row>
    <row r="15" spans="1:13" ht="15" x14ac:dyDescent="0.25">
      <c r="A15" s="122" t="s">
        <v>218</v>
      </c>
      <c r="B15" s="51" t="s">
        <v>111</v>
      </c>
      <c r="C15" s="229" t="s">
        <v>1023</v>
      </c>
      <c r="D15" s="230" t="s">
        <v>599</v>
      </c>
      <c r="E15" s="230" t="s">
        <v>1024</v>
      </c>
      <c r="F15" s="51" t="s">
        <v>135</v>
      </c>
      <c r="G15" s="51" t="s">
        <v>516</v>
      </c>
      <c r="H15" s="51" t="s">
        <v>255</v>
      </c>
      <c r="I15" s="51">
        <v>1</v>
      </c>
      <c r="J15" s="51" t="s">
        <v>928</v>
      </c>
      <c r="K15" s="51" t="s">
        <v>106</v>
      </c>
      <c r="L15" s="107">
        <f t="shared" si="0"/>
        <v>8.2112828554360816E-3</v>
      </c>
      <c r="M15" s="52"/>
    </row>
    <row r="16" spans="1:13" x14ac:dyDescent="0.2">
      <c r="A16" s="106">
        <v>129</v>
      </c>
      <c r="B16" s="51" t="s">
        <v>206</v>
      </c>
      <c r="C16" s="229" t="s">
        <v>1025</v>
      </c>
      <c r="D16" s="230" t="s">
        <v>1026</v>
      </c>
      <c r="E16" s="230" t="s">
        <v>1027</v>
      </c>
      <c r="F16" s="51" t="s">
        <v>134</v>
      </c>
      <c r="G16" s="51" t="s">
        <v>516</v>
      </c>
      <c r="H16" s="51" t="s">
        <v>255</v>
      </c>
      <c r="I16" s="51">
        <v>1</v>
      </c>
      <c r="J16" s="51" t="s">
        <v>928</v>
      </c>
      <c r="K16" s="51" t="s">
        <v>107</v>
      </c>
      <c r="L16" s="107">
        <f t="shared" si="0"/>
        <v>8.7118242234169637E-3</v>
      </c>
      <c r="M16" s="52"/>
    </row>
    <row r="17" spans="1:13" x14ac:dyDescent="0.2">
      <c r="A17" s="106"/>
      <c r="B17" s="51"/>
      <c r="C17" s="229"/>
      <c r="D17" s="230"/>
      <c r="E17" s="230"/>
      <c r="F17" s="51"/>
      <c r="G17" s="51"/>
      <c r="H17" s="51"/>
      <c r="I17" s="51"/>
      <c r="J17" s="51"/>
      <c r="K17" s="51"/>
      <c r="L17" s="107"/>
      <c r="M17" s="52"/>
    </row>
    <row r="18" spans="1:13" ht="15" x14ac:dyDescent="0.25">
      <c r="A18" s="122" t="s">
        <v>104</v>
      </c>
      <c r="B18" s="51" t="s">
        <v>131</v>
      </c>
      <c r="C18" s="229" t="s">
        <v>926</v>
      </c>
      <c r="D18" s="230" t="s">
        <v>704</v>
      </c>
      <c r="E18" s="230" t="s">
        <v>927</v>
      </c>
      <c r="F18" s="51" t="s">
        <v>137</v>
      </c>
      <c r="G18" s="51" t="s">
        <v>516</v>
      </c>
      <c r="H18" s="51" t="s">
        <v>335</v>
      </c>
      <c r="I18" s="51">
        <v>1</v>
      </c>
      <c r="J18" s="51" t="s">
        <v>925</v>
      </c>
      <c r="K18" s="51" t="s">
        <v>94</v>
      </c>
      <c r="L18" s="107">
        <f>C18/6.2</f>
        <v>4.7176485961768211E-3</v>
      </c>
      <c r="M18" s="52"/>
    </row>
    <row r="19" spans="1:13" ht="15" x14ac:dyDescent="0.25">
      <c r="A19" s="122" t="s">
        <v>146</v>
      </c>
      <c r="B19" s="51" t="s">
        <v>292</v>
      </c>
      <c r="C19" s="229" t="s">
        <v>952</v>
      </c>
      <c r="D19" s="230" t="s">
        <v>953</v>
      </c>
      <c r="E19" s="230" t="s">
        <v>941</v>
      </c>
      <c r="F19" s="51" t="s">
        <v>138</v>
      </c>
      <c r="G19" s="51" t="s">
        <v>516</v>
      </c>
      <c r="H19" s="51" t="s">
        <v>10</v>
      </c>
      <c r="I19" s="51">
        <v>1</v>
      </c>
      <c r="J19" s="51" t="s">
        <v>925</v>
      </c>
      <c r="K19" s="51" t="s">
        <v>96</v>
      </c>
      <c r="L19" s="107">
        <f>C19/6.2</f>
        <v>5.9222110215053766E-3</v>
      </c>
      <c r="M19" s="52"/>
    </row>
    <row r="20" spans="1:13" ht="15" x14ac:dyDescent="0.25">
      <c r="A20" s="122" t="s">
        <v>168</v>
      </c>
      <c r="B20" s="51" t="s">
        <v>274</v>
      </c>
      <c r="C20" s="229" t="s">
        <v>964</v>
      </c>
      <c r="D20" s="230" t="s">
        <v>965</v>
      </c>
      <c r="E20" s="230" t="s">
        <v>966</v>
      </c>
      <c r="F20" s="51" t="s">
        <v>137</v>
      </c>
      <c r="G20" s="51" t="s">
        <v>516</v>
      </c>
      <c r="H20" s="51" t="s">
        <v>10</v>
      </c>
      <c r="I20" s="51">
        <v>1</v>
      </c>
      <c r="J20" s="51" t="s">
        <v>925</v>
      </c>
      <c r="K20" s="51" t="s">
        <v>98</v>
      </c>
      <c r="L20" s="107">
        <f>C20/6.2</f>
        <v>6.3214979091995227E-3</v>
      </c>
      <c r="M20" s="52"/>
    </row>
    <row r="21" spans="1:13" ht="15" x14ac:dyDescent="0.25">
      <c r="A21" s="122" t="s">
        <v>209</v>
      </c>
      <c r="B21" s="51" t="s">
        <v>241</v>
      </c>
      <c r="C21" s="229" t="s">
        <v>1012</v>
      </c>
      <c r="D21" s="230" t="s">
        <v>822</v>
      </c>
      <c r="E21" s="230" t="s">
        <v>1013</v>
      </c>
      <c r="F21" s="51" t="s">
        <v>116</v>
      </c>
      <c r="G21" s="51" t="s">
        <v>516</v>
      </c>
      <c r="H21" s="51" t="s">
        <v>255</v>
      </c>
      <c r="I21" s="51">
        <v>1</v>
      </c>
      <c r="J21" s="51" t="s">
        <v>925</v>
      </c>
      <c r="K21" s="51" t="s">
        <v>100</v>
      </c>
      <c r="L21" s="107">
        <f>C21/6.2</f>
        <v>7.3320825866188769E-3</v>
      </c>
      <c r="M21" s="52"/>
    </row>
    <row r="22" spans="1:13" ht="15" x14ac:dyDescent="0.25">
      <c r="A22" s="122"/>
      <c r="B22" s="51"/>
      <c r="C22" s="229"/>
      <c r="D22" s="230"/>
      <c r="E22" s="230"/>
      <c r="F22" s="51"/>
      <c r="G22" s="51"/>
      <c r="H22" s="51"/>
      <c r="I22" s="51"/>
      <c r="J22" s="51"/>
      <c r="K22" s="51"/>
      <c r="L22" s="107"/>
      <c r="M22" s="52"/>
    </row>
    <row r="23" spans="1:13" ht="15" x14ac:dyDescent="0.25">
      <c r="A23" s="122" t="s">
        <v>144</v>
      </c>
      <c r="B23" s="51" t="s">
        <v>96</v>
      </c>
      <c r="C23" s="229" t="s">
        <v>946</v>
      </c>
      <c r="D23" s="230" t="s">
        <v>947</v>
      </c>
      <c r="E23" s="230" t="s">
        <v>948</v>
      </c>
      <c r="F23" s="51" t="s">
        <v>143</v>
      </c>
      <c r="G23" s="51" t="s">
        <v>516</v>
      </c>
      <c r="H23" s="51" t="s">
        <v>255</v>
      </c>
      <c r="I23" s="51">
        <v>1</v>
      </c>
      <c r="J23" s="51" t="s">
        <v>945</v>
      </c>
      <c r="K23" s="51" t="s">
        <v>94</v>
      </c>
      <c r="L23" s="107">
        <f>C23/6.2</f>
        <v>5.6259333930704898E-3</v>
      </c>
      <c r="M23" s="52"/>
    </row>
    <row r="24" spans="1:13" ht="15" x14ac:dyDescent="0.25">
      <c r="A24" s="122" t="s">
        <v>105</v>
      </c>
      <c r="B24" s="51" t="s">
        <v>149</v>
      </c>
      <c r="C24" s="229" t="s">
        <v>949</v>
      </c>
      <c r="D24" s="230" t="s">
        <v>950</v>
      </c>
      <c r="E24" s="230" t="s">
        <v>951</v>
      </c>
      <c r="F24" s="51" t="s">
        <v>141</v>
      </c>
      <c r="G24" s="51" t="s">
        <v>516</v>
      </c>
      <c r="H24" s="51" t="s">
        <v>335</v>
      </c>
      <c r="I24" s="51">
        <v>1</v>
      </c>
      <c r="J24" s="51" t="s">
        <v>945</v>
      </c>
      <c r="K24" s="51" t="s">
        <v>96</v>
      </c>
      <c r="L24" s="107">
        <f>C24/6.2</f>
        <v>5.7485625746714454E-3</v>
      </c>
      <c r="M24" s="52"/>
    </row>
    <row r="25" spans="1:13" ht="15" x14ac:dyDescent="0.25">
      <c r="A25" s="122" t="s">
        <v>173</v>
      </c>
      <c r="B25" s="51" t="s">
        <v>229</v>
      </c>
      <c r="C25" s="229" t="s">
        <v>970</v>
      </c>
      <c r="D25" s="230" t="s">
        <v>971</v>
      </c>
      <c r="E25" s="230" t="s">
        <v>972</v>
      </c>
      <c r="F25" s="51" t="s">
        <v>141</v>
      </c>
      <c r="G25" s="51" t="s">
        <v>516</v>
      </c>
      <c r="H25" s="51" t="s">
        <v>10</v>
      </c>
      <c r="I25" s="51">
        <v>1</v>
      </c>
      <c r="J25" s="51" t="s">
        <v>945</v>
      </c>
      <c r="K25" s="51" t="s">
        <v>98</v>
      </c>
      <c r="L25" s="107">
        <f>C25/6.2</f>
        <v>6.4171706989247304E-3</v>
      </c>
      <c r="M25" s="52"/>
    </row>
    <row r="26" spans="1:13" ht="15" x14ac:dyDescent="0.25">
      <c r="A26" s="122" t="s">
        <v>194</v>
      </c>
      <c r="B26" s="51" t="s">
        <v>245</v>
      </c>
      <c r="C26" s="229" t="s">
        <v>1000</v>
      </c>
      <c r="D26" s="230" t="s">
        <v>1001</v>
      </c>
      <c r="E26" s="230" t="s">
        <v>1002</v>
      </c>
      <c r="F26" s="51" t="s">
        <v>143</v>
      </c>
      <c r="G26" s="51" t="s">
        <v>516</v>
      </c>
      <c r="H26" s="51" t="s">
        <v>255</v>
      </c>
      <c r="I26" s="51">
        <v>1</v>
      </c>
      <c r="J26" s="51" t="s">
        <v>945</v>
      </c>
      <c r="K26" s="51" t="s">
        <v>100</v>
      </c>
      <c r="L26" s="107">
        <f>C26/6.2</f>
        <v>6.8578068996415767E-3</v>
      </c>
      <c r="M26" s="52"/>
    </row>
    <row r="27" spans="1:13" ht="15" x14ac:dyDescent="0.25">
      <c r="A27" s="122"/>
      <c r="B27" s="51"/>
      <c r="C27" s="229"/>
      <c r="D27" s="230"/>
      <c r="E27" s="230"/>
      <c r="F27" s="51"/>
      <c r="G27" s="51"/>
      <c r="H27" s="51"/>
      <c r="I27" s="51"/>
      <c r="J27" s="51"/>
      <c r="K27" s="51"/>
      <c r="L27" s="107"/>
      <c r="M27" s="52"/>
    </row>
    <row r="28" spans="1:13" ht="15" x14ac:dyDescent="0.25">
      <c r="A28" s="122" t="s">
        <v>180</v>
      </c>
      <c r="B28" s="51" t="s">
        <v>145</v>
      </c>
      <c r="C28" s="229" t="s">
        <v>979</v>
      </c>
      <c r="D28" s="230" t="s">
        <v>980</v>
      </c>
      <c r="E28" s="230" t="s">
        <v>981</v>
      </c>
      <c r="F28" s="51" t="s">
        <v>145</v>
      </c>
      <c r="G28" s="51" t="s">
        <v>516</v>
      </c>
      <c r="H28" s="51" t="s">
        <v>335</v>
      </c>
      <c r="I28" s="51">
        <v>1</v>
      </c>
      <c r="J28" s="51" t="s">
        <v>978</v>
      </c>
      <c r="K28" s="51" t="s">
        <v>94</v>
      </c>
      <c r="L28" s="107">
        <f>C28/6.2</f>
        <v>6.5588597670250895E-3</v>
      </c>
      <c r="M28" s="52"/>
    </row>
    <row r="29" spans="1:13" ht="15" x14ac:dyDescent="0.25">
      <c r="A29" s="122" t="s">
        <v>203</v>
      </c>
      <c r="B29" s="51" t="s">
        <v>246</v>
      </c>
      <c r="C29" s="229" t="s">
        <v>1009</v>
      </c>
      <c r="D29" s="230" t="s">
        <v>527</v>
      </c>
      <c r="E29" s="230" t="s">
        <v>528</v>
      </c>
      <c r="F29" s="51" t="s">
        <v>121</v>
      </c>
      <c r="G29" s="51" t="s">
        <v>516</v>
      </c>
      <c r="H29" s="51" t="s">
        <v>255</v>
      </c>
      <c r="I29" s="51">
        <v>1</v>
      </c>
      <c r="J29" s="51" t="s">
        <v>978</v>
      </c>
      <c r="K29" s="51" t="s">
        <v>96</v>
      </c>
      <c r="L29" s="107">
        <f>C29/6.2</f>
        <v>7.2289613201911582E-3</v>
      </c>
      <c r="M29" s="52"/>
    </row>
    <row r="30" spans="1:13" ht="15" x14ac:dyDescent="0.25">
      <c r="A30" s="122" t="s">
        <v>215</v>
      </c>
      <c r="B30" s="51" t="s">
        <v>1017</v>
      </c>
      <c r="C30" s="229" t="s">
        <v>1016</v>
      </c>
      <c r="D30" s="230" t="s">
        <v>769</v>
      </c>
      <c r="E30" s="230" t="s">
        <v>1018</v>
      </c>
      <c r="F30" s="51" t="s">
        <v>101</v>
      </c>
      <c r="G30" s="51" t="s">
        <v>516</v>
      </c>
      <c r="H30" s="51" t="s">
        <v>335</v>
      </c>
      <c r="I30" s="51">
        <v>1</v>
      </c>
      <c r="J30" s="51" t="s">
        <v>978</v>
      </c>
      <c r="K30" s="51" t="s">
        <v>98</v>
      </c>
      <c r="L30" s="107">
        <f>C30/6.2</f>
        <v>7.6982900238948618E-3</v>
      </c>
      <c r="M30" s="52"/>
    </row>
    <row r="31" spans="1:13" x14ac:dyDescent="0.2">
      <c r="A31" s="106">
        <v>134</v>
      </c>
      <c r="B31" s="51" t="s">
        <v>264</v>
      </c>
      <c r="C31" s="229" t="s">
        <v>1034</v>
      </c>
      <c r="D31" s="230" t="s">
        <v>1035</v>
      </c>
      <c r="E31" s="230" t="s">
        <v>1036</v>
      </c>
      <c r="F31" s="51" t="s">
        <v>118</v>
      </c>
      <c r="G31" s="51" t="s">
        <v>516</v>
      </c>
      <c r="H31" s="51" t="s">
        <v>10</v>
      </c>
      <c r="I31" s="51">
        <v>1</v>
      </c>
      <c r="J31" s="51" t="s">
        <v>978</v>
      </c>
      <c r="K31" s="51" t="s">
        <v>100</v>
      </c>
      <c r="L31" s="107">
        <f>C31/6.2</f>
        <v>9.829973118279569E-3</v>
      </c>
      <c r="M31" s="52"/>
    </row>
    <row r="32" spans="1:13" x14ac:dyDescent="0.2">
      <c r="A32" s="106"/>
      <c r="B32" s="51"/>
      <c r="C32" s="229"/>
      <c r="D32" s="230"/>
      <c r="E32" s="230"/>
      <c r="F32" s="51"/>
      <c r="G32" s="51"/>
      <c r="H32" s="51"/>
      <c r="I32" s="51"/>
      <c r="J32" s="51"/>
      <c r="K32" s="51"/>
      <c r="L32" s="107"/>
      <c r="M32" s="52"/>
    </row>
    <row r="33" spans="1:13" ht="15" x14ac:dyDescent="0.25">
      <c r="A33" s="122" t="s">
        <v>191</v>
      </c>
      <c r="B33" s="51" t="s">
        <v>244</v>
      </c>
      <c r="C33" s="229" t="s">
        <v>992</v>
      </c>
      <c r="D33" s="230" t="s">
        <v>993</v>
      </c>
      <c r="E33" s="230" t="s">
        <v>994</v>
      </c>
      <c r="F33" s="51" t="s">
        <v>144</v>
      </c>
      <c r="G33" s="51" t="s">
        <v>516</v>
      </c>
      <c r="H33" s="51" t="s">
        <v>255</v>
      </c>
      <c r="I33" s="51">
        <v>1</v>
      </c>
      <c r="J33" s="51" t="s">
        <v>991</v>
      </c>
      <c r="K33" s="51" t="s">
        <v>94</v>
      </c>
      <c r="L33" s="107">
        <f>C33/6.2</f>
        <v>6.7744548984468335E-3</v>
      </c>
      <c r="M33" s="52"/>
    </row>
    <row r="34" spans="1:13" ht="15" x14ac:dyDescent="0.25">
      <c r="A34" s="122" t="s">
        <v>196</v>
      </c>
      <c r="B34" s="51" t="s">
        <v>242</v>
      </c>
      <c r="C34" s="229" t="s">
        <v>1005</v>
      </c>
      <c r="D34" s="230" t="s">
        <v>993</v>
      </c>
      <c r="E34" s="230" t="s">
        <v>1006</v>
      </c>
      <c r="F34" s="51" t="s">
        <v>147</v>
      </c>
      <c r="G34" s="51" t="s">
        <v>516</v>
      </c>
      <c r="H34" s="51" t="s">
        <v>255</v>
      </c>
      <c r="I34" s="51">
        <v>1</v>
      </c>
      <c r="J34" s="51" t="s">
        <v>991</v>
      </c>
      <c r="K34" s="51" t="s">
        <v>96</v>
      </c>
      <c r="L34" s="107">
        <f>C34/6.2</f>
        <v>7.0454002389486259E-3</v>
      </c>
      <c r="M34" s="52"/>
    </row>
    <row r="35" spans="1:13" ht="15" x14ac:dyDescent="0.25">
      <c r="A35" s="122" t="s">
        <v>210</v>
      </c>
      <c r="B35" s="51" t="s">
        <v>243</v>
      </c>
      <c r="C35" s="229" t="s">
        <v>1014</v>
      </c>
      <c r="D35" s="230" t="s">
        <v>993</v>
      </c>
      <c r="E35" s="230" t="s">
        <v>1015</v>
      </c>
      <c r="F35" s="51" t="s">
        <v>110</v>
      </c>
      <c r="G35" s="51" t="s">
        <v>516</v>
      </c>
      <c r="H35" s="51" t="s">
        <v>255</v>
      </c>
      <c r="I35" s="51">
        <v>1</v>
      </c>
      <c r="J35" s="51" t="s">
        <v>991</v>
      </c>
      <c r="K35" s="51" t="s">
        <v>98</v>
      </c>
      <c r="L35" s="107">
        <f>C35/6.2</f>
        <v>7.3980361409796891E-3</v>
      </c>
      <c r="M35" s="52"/>
    </row>
    <row r="36" spans="1:13" ht="15" x14ac:dyDescent="0.25">
      <c r="A36" s="122"/>
      <c r="B36" s="51"/>
      <c r="C36" s="229"/>
      <c r="D36" s="230"/>
      <c r="E36" s="230"/>
      <c r="F36" s="51"/>
      <c r="G36" s="51"/>
      <c r="H36" s="51"/>
      <c r="I36" s="51"/>
      <c r="J36" s="51"/>
      <c r="K36" s="51"/>
      <c r="L36" s="107"/>
      <c r="M36" s="52"/>
    </row>
    <row r="37" spans="1:13" ht="15" x14ac:dyDescent="0.25">
      <c r="A37" s="122" t="s">
        <v>134</v>
      </c>
      <c r="B37" s="51" t="s">
        <v>104</v>
      </c>
      <c r="C37" s="229" t="s">
        <v>937</v>
      </c>
      <c r="D37" s="230" t="s">
        <v>870</v>
      </c>
      <c r="E37" s="230" t="s">
        <v>938</v>
      </c>
      <c r="F37" s="51" t="s">
        <v>149</v>
      </c>
      <c r="G37" s="51" t="s">
        <v>516</v>
      </c>
      <c r="H37" s="51" t="s">
        <v>255</v>
      </c>
      <c r="I37" s="51">
        <v>1</v>
      </c>
      <c r="J37" s="51" t="s">
        <v>936</v>
      </c>
      <c r="K37" s="51" t="s">
        <v>94</v>
      </c>
      <c r="L37" s="107">
        <f t="shared" ref="L37:L42" si="1">C37/6.2</f>
        <v>5.199652777777777E-3</v>
      </c>
      <c r="M37" s="52"/>
    </row>
    <row r="38" spans="1:13" ht="15" x14ac:dyDescent="0.25">
      <c r="A38" s="122" t="s">
        <v>157</v>
      </c>
      <c r="B38" s="51" t="s">
        <v>273</v>
      </c>
      <c r="C38" s="229" t="s">
        <v>958</v>
      </c>
      <c r="D38" s="230" t="s">
        <v>959</v>
      </c>
      <c r="E38" s="230" t="s">
        <v>960</v>
      </c>
      <c r="F38" s="51" t="s">
        <v>149</v>
      </c>
      <c r="G38" s="51" t="s">
        <v>516</v>
      </c>
      <c r="H38" s="51" t="s">
        <v>10</v>
      </c>
      <c r="I38" s="51">
        <v>1</v>
      </c>
      <c r="J38" s="51" t="s">
        <v>936</v>
      </c>
      <c r="K38" s="51" t="s">
        <v>96</v>
      </c>
      <c r="L38" s="107">
        <f t="shared" si="1"/>
        <v>6.0163530465949825E-3</v>
      </c>
      <c r="M38" s="52"/>
    </row>
    <row r="39" spans="1:13" ht="15" x14ac:dyDescent="0.25">
      <c r="A39" s="122" t="s">
        <v>170</v>
      </c>
      <c r="B39" s="51" t="s">
        <v>280</v>
      </c>
      <c r="C39" s="229" t="s">
        <v>967</v>
      </c>
      <c r="D39" s="230" t="s">
        <v>968</v>
      </c>
      <c r="E39" s="230" t="s">
        <v>969</v>
      </c>
      <c r="F39" s="51" t="s">
        <v>105</v>
      </c>
      <c r="G39" s="51" t="s">
        <v>516</v>
      </c>
      <c r="H39" s="51" t="s">
        <v>10</v>
      </c>
      <c r="I39" s="51">
        <v>1</v>
      </c>
      <c r="J39" s="51" t="s">
        <v>936</v>
      </c>
      <c r="K39" s="51" t="s">
        <v>98</v>
      </c>
      <c r="L39" s="107">
        <f t="shared" si="1"/>
        <v>6.3945079151732373E-3</v>
      </c>
      <c r="M39" s="52"/>
    </row>
    <row r="40" spans="1:13" ht="15" x14ac:dyDescent="0.25">
      <c r="A40" s="122" t="s">
        <v>183</v>
      </c>
      <c r="B40" s="51" t="s">
        <v>247</v>
      </c>
      <c r="C40" s="229" t="s">
        <v>985</v>
      </c>
      <c r="D40" s="230" t="s">
        <v>986</v>
      </c>
      <c r="E40" s="230" t="s">
        <v>987</v>
      </c>
      <c r="F40" s="51" t="s">
        <v>105</v>
      </c>
      <c r="G40" s="51" t="s">
        <v>516</v>
      </c>
      <c r="H40" s="51" t="s">
        <v>255</v>
      </c>
      <c r="I40" s="51">
        <v>1</v>
      </c>
      <c r="J40" s="51" t="s">
        <v>936</v>
      </c>
      <c r="K40" s="51" t="s">
        <v>100</v>
      </c>
      <c r="L40" s="107">
        <f t="shared" si="1"/>
        <v>6.5986223118279577E-3</v>
      </c>
      <c r="M40" s="52"/>
    </row>
    <row r="41" spans="1:13" ht="15" x14ac:dyDescent="0.25">
      <c r="A41" s="122" t="s">
        <v>188</v>
      </c>
      <c r="B41" s="51" t="s">
        <v>989</v>
      </c>
      <c r="C41" s="229" t="s">
        <v>988</v>
      </c>
      <c r="D41" s="230" t="s">
        <v>990</v>
      </c>
      <c r="E41" s="230" t="s">
        <v>570</v>
      </c>
      <c r="F41" s="51" t="s">
        <v>114</v>
      </c>
      <c r="G41" s="51" t="s">
        <v>516</v>
      </c>
      <c r="H41" s="51" t="s">
        <v>255</v>
      </c>
      <c r="I41" s="51">
        <v>1</v>
      </c>
      <c r="J41" s="51" t="s">
        <v>936</v>
      </c>
      <c r="K41" s="51" t="s">
        <v>102</v>
      </c>
      <c r="L41" s="107">
        <f t="shared" si="1"/>
        <v>6.6487828554360811E-3</v>
      </c>
      <c r="M41" s="52"/>
    </row>
    <row r="42" spans="1:13" x14ac:dyDescent="0.2">
      <c r="A42" s="106">
        <v>131</v>
      </c>
      <c r="B42" s="51" t="s">
        <v>98</v>
      </c>
      <c r="C42" s="229" t="s">
        <v>1031</v>
      </c>
      <c r="D42" s="230" t="s">
        <v>1032</v>
      </c>
      <c r="E42" s="230" t="s">
        <v>1033</v>
      </c>
      <c r="F42" s="51" t="s">
        <v>150</v>
      </c>
      <c r="G42" s="51" t="s">
        <v>516</v>
      </c>
      <c r="H42" s="51" t="s">
        <v>255</v>
      </c>
      <c r="I42" s="51">
        <v>1</v>
      </c>
      <c r="J42" s="51" t="s">
        <v>936</v>
      </c>
      <c r="K42" s="51" t="s">
        <v>104</v>
      </c>
      <c r="L42" s="107">
        <f t="shared" si="1"/>
        <v>9.0844160692951023E-3</v>
      </c>
      <c r="M42" s="52"/>
    </row>
    <row r="43" spans="1:13" x14ac:dyDescent="0.2">
      <c r="A43" s="106"/>
      <c r="B43" s="51"/>
      <c r="C43" s="229"/>
      <c r="D43" s="230"/>
      <c r="E43" s="230"/>
      <c r="F43" s="51"/>
      <c r="G43" s="51"/>
      <c r="H43" s="51"/>
      <c r="I43" s="51"/>
      <c r="J43" s="51"/>
      <c r="K43" s="51"/>
      <c r="L43" s="107"/>
      <c r="M43" s="52"/>
    </row>
    <row r="44" spans="1:13" ht="15" x14ac:dyDescent="0.25">
      <c r="A44" s="122" t="s">
        <v>193</v>
      </c>
      <c r="B44" s="51" t="s">
        <v>997</v>
      </c>
      <c r="C44" s="229" t="s">
        <v>996</v>
      </c>
      <c r="D44" s="230" t="s">
        <v>998</v>
      </c>
      <c r="E44" s="230" t="s">
        <v>999</v>
      </c>
      <c r="F44" s="51" t="s">
        <v>151</v>
      </c>
      <c r="G44" s="51" t="s">
        <v>516</v>
      </c>
      <c r="H44" s="51" t="s">
        <v>10</v>
      </c>
      <c r="I44" s="51">
        <v>1</v>
      </c>
      <c r="J44" s="51" t="s">
        <v>995</v>
      </c>
      <c r="K44" s="51" t="s">
        <v>94</v>
      </c>
      <c r="L44" s="107">
        <f>C44/6.2</f>
        <v>6.8168309438470728E-3</v>
      </c>
      <c r="M44" s="52"/>
    </row>
    <row r="45" spans="1:13" ht="15" x14ac:dyDescent="0.25">
      <c r="A45" s="122" t="s">
        <v>195</v>
      </c>
      <c r="B45" s="51" t="s">
        <v>144</v>
      </c>
      <c r="C45" s="229" t="s">
        <v>1003</v>
      </c>
      <c r="D45" s="230" t="s">
        <v>514</v>
      </c>
      <c r="E45" s="230" t="s">
        <v>1004</v>
      </c>
      <c r="F45" s="51" t="s">
        <v>139</v>
      </c>
      <c r="G45" s="51" t="s">
        <v>516</v>
      </c>
      <c r="H45" s="51" t="s">
        <v>335</v>
      </c>
      <c r="I45" s="51">
        <v>1</v>
      </c>
      <c r="J45" s="51" t="s">
        <v>995</v>
      </c>
      <c r="K45" s="51" t="s">
        <v>96</v>
      </c>
      <c r="L45" s="107">
        <f>C45/6.2</f>
        <v>6.8963186977299877E-3</v>
      </c>
      <c r="M45" s="52"/>
    </row>
    <row r="46" spans="1:13" ht="15" x14ac:dyDescent="0.25">
      <c r="A46" s="122" t="s">
        <v>217</v>
      </c>
      <c r="B46" s="51" t="s">
        <v>1020</v>
      </c>
      <c r="C46" s="229" t="s">
        <v>1019</v>
      </c>
      <c r="D46" s="230" t="s">
        <v>1021</v>
      </c>
      <c r="E46" s="230" t="s">
        <v>1022</v>
      </c>
      <c r="F46" s="51" t="s">
        <v>126</v>
      </c>
      <c r="G46" s="51" t="s">
        <v>516</v>
      </c>
      <c r="H46" s="51" t="s">
        <v>335</v>
      </c>
      <c r="I46" s="51">
        <v>1</v>
      </c>
      <c r="J46" s="51" t="s">
        <v>995</v>
      </c>
      <c r="K46" s="51" t="s">
        <v>98</v>
      </c>
      <c r="L46" s="107">
        <f>C46/6.2</f>
        <v>7.9555518219832731E-3</v>
      </c>
      <c r="M46" s="52"/>
    </row>
    <row r="47" spans="1:13" x14ac:dyDescent="0.2">
      <c r="A47" s="106">
        <v>130</v>
      </c>
      <c r="B47" s="51" t="s">
        <v>166</v>
      </c>
      <c r="C47" s="229" t="s">
        <v>1028</v>
      </c>
      <c r="D47" s="230" t="s">
        <v>1029</v>
      </c>
      <c r="E47" s="230" t="s">
        <v>1030</v>
      </c>
      <c r="F47" s="51" t="s">
        <v>152</v>
      </c>
      <c r="G47" s="51" t="s">
        <v>516</v>
      </c>
      <c r="H47" s="51" t="s">
        <v>255</v>
      </c>
      <c r="I47" s="51">
        <v>1</v>
      </c>
      <c r="J47" s="51" t="s">
        <v>995</v>
      </c>
      <c r="K47" s="51" t="s">
        <v>100</v>
      </c>
      <c r="L47" s="107">
        <f>C47/6.2</f>
        <v>8.7492532855436081E-3</v>
      </c>
      <c r="M47" s="52"/>
    </row>
    <row r="48" spans="1:13" x14ac:dyDescent="0.2">
      <c r="A48" s="106"/>
      <c r="B48" s="51"/>
      <c r="C48" s="229"/>
      <c r="D48" s="230"/>
      <c r="E48" s="230"/>
      <c r="F48" s="51"/>
      <c r="G48" s="51"/>
      <c r="H48" s="51"/>
      <c r="I48" s="51"/>
      <c r="J48" s="51"/>
      <c r="K48" s="51"/>
      <c r="L48" s="107"/>
      <c r="M48" s="52"/>
    </row>
    <row r="49" spans="1:13" ht="15" x14ac:dyDescent="0.25">
      <c r="A49" s="122" t="s">
        <v>111</v>
      </c>
      <c r="B49" s="51" t="s">
        <v>199</v>
      </c>
      <c r="C49" s="229" t="s">
        <v>670</v>
      </c>
      <c r="D49" s="230" t="s">
        <v>671</v>
      </c>
      <c r="E49" s="230" t="s">
        <v>672</v>
      </c>
      <c r="F49" s="51" t="s">
        <v>97</v>
      </c>
      <c r="G49" s="51" t="s">
        <v>498</v>
      </c>
      <c r="H49" s="51" t="s">
        <v>335</v>
      </c>
      <c r="I49" s="51">
        <v>1</v>
      </c>
      <c r="J49" s="51" t="s">
        <v>669</v>
      </c>
      <c r="K49" s="51" t="s">
        <v>94</v>
      </c>
      <c r="L49" s="107">
        <f t="shared" ref="L49:L56" si="2">C49/6.2</f>
        <v>4.8447954002389486E-3</v>
      </c>
      <c r="M49" s="52"/>
    </row>
    <row r="50" spans="1:13" ht="15" x14ac:dyDescent="0.25">
      <c r="A50" s="122" t="s">
        <v>115</v>
      </c>
      <c r="B50" s="51" t="s">
        <v>293</v>
      </c>
      <c r="C50" s="229" t="s">
        <v>676</v>
      </c>
      <c r="D50" s="230" t="s">
        <v>677</v>
      </c>
      <c r="E50" s="230" t="s">
        <v>557</v>
      </c>
      <c r="F50" s="51" t="s">
        <v>130</v>
      </c>
      <c r="G50" s="51" t="s">
        <v>498</v>
      </c>
      <c r="H50" s="51" t="s">
        <v>10</v>
      </c>
      <c r="I50" s="51">
        <v>1</v>
      </c>
      <c r="J50" s="51" t="s">
        <v>669</v>
      </c>
      <c r="K50" s="51" t="s">
        <v>96</v>
      </c>
      <c r="L50" s="107">
        <f t="shared" si="2"/>
        <v>4.9400201612903229E-3</v>
      </c>
      <c r="M50" s="52"/>
    </row>
    <row r="51" spans="1:13" ht="15" x14ac:dyDescent="0.25">
      <c r="A51" s="122" t="s">
        <v>120</v>
      </c>
      <c r="B51" s="51" t="s">
        <v>314</v>
      </c>
      <c r="C51" s="229" t="s">
        <v>684</v>
      </c>
      <c r="D51" s="230" t="s">
        <v>685</v>
      </c>
      <c r="E51" s="230" t="s">
        <v>641</v>
      </c>
      <c r="F51" s="51" t="s">
        <v>97</v>
      </c>
      <c r="G51" s="51" t="s">
        <v>498</v>
      </c>
      <c r="H51" s="51" t="s">
        <v>255</v>
      </c>
      <c r="I51" s="51">
        <v>1</v>
      </c>
      <c r="J51" s="51" t="s">
        <v>669</v>
      </c>
      <c r="K51" s="51" t="s">
        <v>98</v>
      </c>
      <c r="L51" s="107">
        <f t="shared" si="2"/>
        <v>4.9761984767025093E-3</v>
      </c>
      <c r="M51" s="52"/>
    </row>
    <row r="52" spans="1:13" ht="15" x14ac:dyDescent="0.25">
      <c r="A52" s="122" t="s">
        <v>123</v>
      </c>
      <c r="B52" s="51" t="s">
        <v>220</v>
      </c>
      <c r="C52" s="229" t="s">
        <v>725</v>
      </c>
      <c r="D52" s="230" t="s">
        <v>726</v>
      </c>
      <c r="E52" s="230" t="s">
        <v>567</v>
      </c>
      <c r="F52" s="51" t="s">
        <v>99</v>
      </c>
      <c r="G52" s="51" t="s">
        <v>498</v>
      </c>
      <c r="H52" s="51" t="s">
        <v>335</v>
      </c>
      <c r="I52" s="51">
        <v>1</v>
      </c>
      <c r="J52" s="51" t="s">
        <v>669</v>
      </c>
      <c r="K52" s="51" t="s">
        <v>100</v>
      </c>
      <c r="L52" s="107">
        <f t="shared" si="2"/>
        <v>5.3524678912783754E-3</v>
      </c>
      <c r="M52" s="52"/>
    </row>
    <row r="53" spans="1:13" ht="15" x14ac:dyDescent="0.25">
      <c r="A53" s="122" t="s">
        <v>151</v>
      </c>
      <c r="B53" s="51" t="s">
        <v>204</v>
      </c>
      <c r="C53" s="229" t="s">
        <v>786</v>
      </c>
      <c r="D53" s="230" t="s">
        <v>787</v>
      </c>
      <c r="E53" s="230" t="s">
        <v>770</v>
      </c>
      <c r="F53" s="51" t="s">
        <v>132</v>
      </c>
      <c r="G53" s="51" t="s">
        <v>498</v>
      </c>
      <c r="H53" s="51" t="s">
        <v>335</v>
      </c>
      <c r="I53" s="51">
        <v>1</v>
      </c>
      <c r="J53" s="51" t="s">
        <v>669</v>
      </c>
      <c r="K53" s="51" t="s">
        <v>102</v>
      </c>
      <c r="L53" s="107">
        <f t="shared" si="2"/>
        <v>5.9127277479091994E-3</v>
      </c>
      <c r="M53" s="52"/>
    </row>
    <row r="54" spans="1:13" ht="15" x14ac:dyDescent="0.25">
      <c r="A54" s="122" t="s">
        <v>184</v>
      </c>
      <c r="B54" s="51" t="s">
        <v>281</v>
      </c>
      <c r="C54" s="229" t="s">
        <v>848</v>
      </c>
      <c r="D54" s="230" t="s">
        <v>849</v>
      </c>
      <c r="E54" s="230" t="s">
        <v>747</v>
      </c>
      <c r="F54" s="51" t="s">
        <v>97</v>
      </c>
      <c r="G54" s="51" t="s">
        <v>498</v>
      </c>
      <c r="H54" s="51" t="s">
        <v>10</v>
      </c>
      <c r="I54" s="51">
        <v>1</v>
      </c>
      <c r="J54" s="51" t="s">
        <v>669</v>
      </c>
      <c r="K54" s="51" t="s">
        <v>104</v>
      </c>
      <c r="L54" s="107">
        <f t="shared" si="2"/>
        <v>6.6019078554360811E-3</v>
      </c>
      <c r="M54" s="52"/>
    </row>
    <row r="55" spans="1:13" x14ac:dyDescent="0.2">
      <c r="A55" s="106" t="s">
        <v>221</v>
      </c>
      <c r="B55" s="51" t="s">
        <v>291</v>
      </c>
      <c r="C55" s="229" t="s">
        <v>912</v>
      </c>
      <c r="D55" s="230" t="s">
        <v>913</v>
      </c>
      <c r="E55" s="230" t="s">
        <v>914</v>
      </c>
      <c r="F55" s="51" t="s">
        <v>97</v>
      </c>
      <c r="G55" s="51" t="s">
        <v>498</v>
      </c>
      <c r="H55" s="51" t="s">
        <v>10</v>
      </c>
      <c r="I55" s="51">
        <v>1</v>
      </c>
      <c r="J55" s="51" t="s">
        <v>669</v>
      </c>
      <c r="K55" s="51" t="s">
        <v>106</v>
      </c>
      <c r="L55" s="107">
        <f t="shared" si="2"/>
        <v>8.3177270011947444E-3</v>
      </c>
      <c r="M55" s="52"/>
    </row>
    <row r="56" spans="1:13" x14ac:dyDescent="0.2">
      <c r="A56" s="106">
        <v>135</v>
      </c>
      <c r="B56" s="51" t="s">
        <v>283</v>
      </c>
      <c r="C56" s="229" t="s">
        <v>922</v>
      </c>
      <c r="D56" s="230" t="s">
        <v>923</v>
      </c>
      <c r="E56" s="230" t="s">
        <v>924</v>
      </c>
      <c r="F56" s="51" t="s">
        <v>97</v>
      </c>
      <c r="G56" s="51" t="s">
        <v>498</v>
      </c>
      <c r="H56" s="51" t="s">
        <v>10</v>
      </c>
      <c r="I56" s="51">
        <v>1</v>
      </c>
      <c r="J56" s="51" t="s">
        <v>669</v>
      </c>
      <c r="K56" s="51" t="s">
        <v>107</v>
      </c>
      <c r="L56" s="107">
        <f t="shared" si="2"/>
        <v>9.834994772998807E-3</v>
      </c>
      <c r="M56" s="52"/>
    </row>
    <row r="57" spans="1:13" x14ac:dyDescent="0.2">
      <c r="A57" s="106"/>
      <c r="B57" s="51"/>
      <c r="C57" s="229"/>
      <c r="D57" s="230"/>
      <c r="E57" s="230"/>
      <c r="F57" s="51"/>
      <c r="G57" s="51"/>
      <c r="H57" s="51"/>
      <c r="I57" s="51"/>
      <c r="J57" s="51"/>
      <c r="K57" s="51"/>
      <c r="L57" s="107"/>
      <c r="M57" s="52"/>
    </row>
    <row r="58" spans="1:13" ht="15" x14ac:dyDescent="0.25">
      <c r="A58" s="122" t="s">
        <v>94</v>
      </c>
      <c r="B58" s="51" t="s">
        <v>237</v>
      </c>
      <c r="C58" s="229" t="s">
        <v>649</v>
      </c>
      <c r="D58" s="230" t="s">
        <v>650</v>
      </c>
      <c r="E58" s="230" t="s">
        <v>645</v>
      </c>
      <c r="F58" s="51" t="s">
        <v>134</v>
      </c>
      <c r="G58" s="51" t="s">
        <v>498</v>
      </c>
      <c r="H58" s="51" t="s">
        <v>10</v>
      </c>
      <c r="I58" s="51">
        <v>1</v>
      </c>
      <c r="J58" s="51" t="s">
        <v>648</v>
      </c>
      <c r="K58" s="51" t="s">
        <v>94</v>
      </c>
      <c r="L58" s="107">
        <f t="shared" ref="L58:L71" si="3">C58/6.2</f>
        <v>3.9852337216248505E-3</v>
      </c>
      <c r="M58" s="52"/>
    </row>
    <row r="59" spans="1:13" ht="15" x14ac:dyDescent="0.25">
      <c r="A59" s="122" t="s">
        <v>100</v>
      </c>
      <c r="B59" s="51" t="s">
        <v>155</v>
      </c>
      <c r="C59" s="229" t="s">
        <v>655</v>
      </c>
      <c r="D59" s="230" t="s">
        <v>656</v>
      </c>
      <c r="E59" s="230" t="s">
        <v>657</v>
      </c>
      <c r="F59" s="51" t="s">
        <v>108</v>
      </c>
      <c r="G59" s="51" t="s">
        <v>498</v>
      </c>
      <c r="H59" s="51" t="s">
        <v>335</v>
      </c>
      <c r="I59" s="51">
        <v>1</v>
      </c>
      <c r="J59" s="51" t="s">
        <v>648</v>
      </c>
      <c r="K59" s="51" t="s">
        <v>96</v>
      </c>
      <c r="L59" s="107">
        <f t="shared" si="3"/>
        <v>4.4696460573476699E-3</v>
      </c>
      <c r="M59" s="52"/>
    </row>
    <row r="60" spans="1:13" ht="15" x14ac:dyDescent="0.25">
      <c r="A60" s="122" t="s">
        <v>119</v>
      </c>
      <c r="B60" s="51" t="s">
        <v>134</v>
      </c>
      <c r="C60" s="229" t="s">
        <v>682</v>
      </c>
      <c r="D60" s="230" t="s">
        <v>683</v>
      </c>
      <c r="E60" s="230" t="s">
        <v>643</v>
      </c>
      <c r="F60" s="51" t="s">
        <v>135</v>
      </c>
      <c r="G60" s="51" t="s">
        <v>498</v>
      </c>
      <c r="H60" s="51" t="s">
        <v>255</v>
      </c>
      <c r="I60" s="51">
        <v>1</v>
      </c>
      <c r="J60" s="51" t="s">
        <v>648</v>
      </c>
      <c r="K60" s="51" t="s">
        <v>98</v>
      </c>
      <c r="L60" s="107">
        <f t="shared" si="3"/>
        <v>4.9718301971326158E-3</v>
      </c>
      <c r="M60" s="52"/>
    </row>
    <row r="61" spans="1:13" ht="15" x14ac:dyDescent="0.25">
      <c r="A61" s="122" t="s">
        <v>108</v>
      </c>
      <c r="B61" s="51" t="s">
        <v>316</v>
      </c>
      <c r="C61" s="229" t="s">
        <v>712</v>
      </c>
      <c r="D61" s="230" t="s">
        <v>713</v>
      </c>
      <c r="E61" s="230" t="s">
        <v>714</v>
      </c>
      <c r="F61" s="51" t="s">
        <v>134</v>
      </c>
      <c r="G61" s="51" t="s">
        <v>498</v>
      </c>
      <c r="H61" s="51" t="s">
        <v>255</v>
      </c>
      <c r="I61" s="51">
        <v>1</v>
      </c>
      <c r="J61" s="51" t="s">
        <v>648</v>
      </c>
      <c r="K61" s="51" t="s">
        <v>100</v>
      </c>
      <c r="L61" s="107">
        <f t="shared" si="3"/>
        <v>5.2599873058542411E-3</v>
      </c>
      <c r="M61" s="52"/>
    </row>
    <row r="62" spans="1:13" ht="15" x14ac:dyDescent="0.25">
      <c r="A62" s="122" t="s">
        <v>137</v>
      </c>
      <c r="B62" s="51" t="s">
        <v>268</v>
      </c>
      <c r="C62" s="229" t="s">
        <v>721</v>
      </c>
      <c r="D62" s="230" t="s">
        <v>722</v>
      </c>
      <c r="E62" s="230" t="s">
        <v>641</v>
      </c>
      <c r="F62" s="51" t="s">
        <v>108</v>
      </c>
      <c r="G62" s="51" t="s">
        <v>498</v>
      </c>
      <c r="H62" s="51" t="s">
        <v>10</v>
      </c>
      <c r="I62" s="51">
        <v>1</v>
      </c>
      <c r="J62" s="51" t="s">
        <v>648</v>
      </c>
      <c r="K62" s="51" t="s">
        <v>102</v>
      </c>
      <c r="L62" s="107">
        <f t="shared" si="3"/>
        <v>5.3287037037037036E-3</v>
      </c>
      <c r="M62" s="52"/>
    </row>
    <row r="63" spans="1:13" ht="15" x14ac:dyDescent="0.25">
      <c r="A63" s="122" t="s">
        <v>112</v>
      </c>
      <c r="B63" s="51" t="s">
        <v>728</v>
      </c>
      <c r="C63" s="229" t="s">
        <v>727</v>
      </c>
      <c r="D63" s="230" t="s">
        <v>729</v>
      </c>
      <c r="E63" s="230" t="s">
        <v>496</v>
      </c>
      <c r="F63" s="51" t="s">
        <v>135</v>
      </c>
      <c r="G63" s="51" t="s">
        <v>498</v>
      </c>
      <c r="H63" s="51" t="s">
        <v>10</v>
      </c>
      <c r="I63" s="51">
        <v>1</v>
      </c>
      <c r="J63" s="51" t="s">
        <v>648</v>
      </c>
      <c r="K63" s="51" t="s">
        <v>104</v>
      </c>
      <c r="L63" s="107">
        <f t="shared" si="3"/>
        <v>5.4520422640382303E-3</v>
      </c>
      <c r="M63" s="52"/>
    </row>
    <row r="64" spans="1:13" ht="15" x14ac:dyDescent="0.25">
      <c r="A64" s="122" t="s">
        <v>126</v>
      </c>
      <c r="B64" s="51" t="s">
        <v>119</v>
      </c>
      <c r="C64" s="229" t="s">
        <v>783</v>
      </c>
      <c r="D64" s="230" t="s">
        <v>784</v>
      </c>
      <c r="E64" s="230" t="s">
        <v>785</v>
      </c>
      <c r="F64" s="51" t="s">
        <v>134</v>
      </c>
      <c r="G64" s="51" t="s">
        <v>498</v>
      </c>
      <c r="H64" s="51" t="s">
        <v>255</v>
      </c>
      <c r="I64" s="51">
        <v>1</v>
      </c>
      <c r="J64" s="51" t="s">
        <v>648</v>
      </c>
      <c r="K64" s="51" t="s">
        <v>106</v>
      </c>
      <c r="L64" s="107">
        <f t="shared" si="3"/>
        <v>5.8919130824372752E-3</v>
      </c>
      <c r="M64" s="52"/>
    </row>
    <row r="65" spans="1:13" ht="15" x14ac:dyDescent="0.25">
      <c r="A65" s="122" t="s">
        <v>156</v>
      </c>
      <c r="B65" s="51" t="s">
        <v>125</v>
      </c>
      <c r="C65" s="229" t="s">
        <v>797</v>
      </c>
      <c r="D65" s="230" t="s">
        <v>798</v>
      </c>
      <c r="E65" s="230" t="s">
        <v>799</v>
      </c>
      <c r="F65" s="51" t="s">
        <v>133</v>
      </c>
      <c r="G65" s="51" t="s">
        <v>498</v>
      </c>
      <c r="H65" s="51" t="s">
        <v>255</v>
      </c>
      <c r="I65" s="51">
        <v>1</v>
      </c>
      <c r="J65" s="51" t="s">
        <v>648</v>
      </c>
      <c r="K65" s="51" t="s">
        <v>107</v>
      </c>
      <c r="L65" s="107">
        <f t="shared" si="3"/>
        <v>5.9918608124253283E-3</v>
      </c>
      <c r="M65" s="52"/>
    </row>
    <row r="66" spans="1:13" ht="15" x14ac:dyDescent="0.25">
      <c r="A66" s="122" t="s">
        <v>158</v>
      </c>
      <c r="B66" s="51" t="s">
        <v>294</v>
      </c>
      <c r="C66" s="229" t="s">
        <v>800</v>
      </c>
      <c r="D66" s="230" t="s">
        <v>801</v>
      </c>
      <c r="E66" s="230" t="s">
        <v>639</v>
      </c>
      <c r="F66" s="51" t="s">
        <v>136</v>
      </c>
      <c r="G66" s="51" t="s">
        <v>498</v>
      </c>
      <c r="H66" s="51" t="s">
        <v>10</v>
      </c>
      <c r="I66" s="51">
        <v>1</v>
      </c>
      <c r="J66" s="51" t="s">
        <v>648</v>
      </c>
      <c r="K66" s="51" t="s">
        <v>109</v>
      </c>
      <c r="L66" s="107">
        <f t="shared" si="3"/>
        <v>6.0953927718040623E-3</v>
      </c>
      <c r="M66" s="52"/>
    </row>
    <row r="67" spans="1:13" ht="15" x14ac:dyDescent="0.25">
      <c r="A67" s="122" t="s">
        <v>189</v>
      </c>
      <c r="B67" s="51" t="s">
        <v>289</v>
      </c>
      <c r="C67" s="229" t="s">
        <v>857</v>
      </c>
      <c r="D67" s="230" t="s">
        <v>858</v>
      </c>
      <c r="E67" s="230" t="s">
        <v>859</v>
      </c>
      <c r="F67" s="51" t="s">
        <v>108</v>
      </c>
      <c r="G67" s="51" t="s">
        <v>498</v>
      </c>
      <c r="H67" s="51" t="s">
        <v>255</v>
      </c>
      <c r="I67" s="51">
        <v>1</v>
      </c>
      <c r="J67" s="51" t="s">
        <v>648</v>
      </c>
      <c r="K67" s="51" t="s">
        <v>111</v>
      </c>
      <c r="L67" s="107">
        <f t="shared" si="3"/>
        <v>6.6981593488649946E-3</v>
      </c>
      <c r="M67" s="52"/>
    </row>
    <row r="68" spans="1:13" ht="15" x14ac:dyDescent="0.25">
      <c r="A68" s="122" t="s">
        <v>199</v>
      </c>
      <c r="B68" s="51" t="s">
        <v>873</v>
      </c>
      <c r="C68" s="229" t="s">
        <v>872</v>
      </c>
      <c r="D68" s="230" t="s">
        <v>874</v>
      </c>
      <c r="E68" s="230" t="s">
        <v>875</v>
      </c>
      <c r="F68" s="51" t="s">
        <v>108</v>
      </c>
      <c r="G68" s="51" t="s">
        <v>498</v>
      </c>
      <c r="H68" s="51" t="s">
        <v>10</v>
      </c>
      <c r="I68" s="51">
        <v>1</v>
      </c>
      <c r="J68" s="51" t="s">
        <v>648</v>
      </c>
      <c r="K68" s="51" t="s">
        <v>113</v>
      </c>
      <c r="L68" s="107">
        <f t="shared" si="3"/>
        <v>7.0736447132616481E-3</v>
      </c>
      <c r="M68" s="52"/>
    </row>
    <row r="69" spans="1:13" ht="15" x14ac:dyDescent="0.25">
      <c r="A69" s="122" t="s">
        <v>208</v>
      </c>
      <c r="B69" s="51" t="s">
        <v>175</v>
      </c>
      <c r="C69" s="229" t="s">
        <v>889</v>
      </c>
      <c r="D69" s="230" t="s">
        <v>890</v>
      </c>
      <c r="E69" s="230" t="s">
        <v>891</v>
      </c>
      <c r="F69" s="51" t="s">
        <v>136</v>
      </c>
      <c r="G69" s="51" t="s">
        <v>498</v>
      </c>
      <c r="H69" s="51" t="s">
        <v>335</v>
      </c>
      <c r="I69" s="51">
        <v>1</v>
      </c>
      <c r="J69" s="51" t="s">
        <v>648</v>
      </c>
      <c r="K69" s="51" t="s">
        <v>115</v>
      </c>
      <c r="L69" s="107">
        <f t="shared" si="3"/>
        <v>7.2896505376344083E-3</v>
      </c>
      <c r="M69" s="52"/>
    </row>
    <row r="70" spans="1:13" ht="15" x14ac:dyDescent="0.25">
      <c r="A70" s="122" t="s">
        <v>219</v>
      </c>
      <c r="B70" s="51" t="s">
        <v>133</v>
      </c>
      <c r="C70" s="229" t="s">
        <v>905</v>
      </c>
      <c r="D70" s="230" t="s">
        <v>906</v>
      </c>
      <c r="E70" s="230" t="s">
        <v>907</v>
      </c>
      <c r="F70" s="51" t="s">
        <v>108</v>
      </c>
      <c r="G70" s="51" t="s">
        <v>498</v>
      </c>
      <c r="H70" s="51" t="s">
        <v>255</v>
      </c>
      <c r="I70" s="51">
        <v>1</v>
      </c>
      <c r="J70" s="51" t="s">
        <v>648</v>
      </c>
      <c r="K70" s="51" t="s">
        <v>117</v>
      </c>
      <c r="L70" s="107">
        <f t="shared" si="3"/>
        <v>8.2118055555555555E-3</v>
      </c>
      <c r="M70" s="52"/>
    </row>
    <row r="71" spans="1:13" x14ac:dyDescent="0.2">
      <c r="A71" s="106" t="s">
        <v>220</v>
      </c>
      <c r="B71" s="51" t="s">
        <v>909</v>
      </c>
      <c r="C71" s="229" t="s">
        <v>908</v>
      </c>
      <c r="D71" s="230" t="s">
        <v>910</v>
      </c>
      <c r="E71" s="230" t="s">
        <v>911</v>
      </c>
      <c r="F71" s="51" t="s">
        <v>135</v>
      </c>
      <c r="G71" s="51" t="s">
        <v>498</v>
      </c>
      <c r="H71" s="51" t="s">
        <v>255</v>
      </c>
      <c r="I71" s="51">
        <v>1</v>
      </c>
      <c r="J71" s="51" t="s">
        <v>648</v>
      </c>
      <c r="K71" s="51" t="s">
        <v>119</v>
      </c>
      <c r="L71" s="107">
        <f t="shared" si="3"/>
        <v>8.2991711469534053E-3</v>
      </c>
      <c r="M71" s="52"/>
    </row>
    <row r="72" spans="1:13" x14ac:dyDescent="0.2">
      <c r="A72" s="85" t="s">
        <v>222</v>
      </c>
      <c r="B72" s="51">
        <v>758</v>
      </c>
      <c r="C72" s="232">
        <v>5.2361111111111108E-2</v>
      </c>
      <c r="D72" s="230" t="s">
        <v>1133</v>
      </c>
      <c r="E72" s="230" t="s">
        <v>1134</v>
      </c>
      <c r="F72" s="51" t="s">
        <v>136</v>
      </c>
      <c r="G72" s="51" t="s">
        <v>498</v>
      </c>
      <c r="H72" s="51" t="s">
        <v>335</v>
      </c>
      <c r="I72" s="51">
        <v>1</v>
      </c>
      <c r="J72" s="51" t="s">
        <v>648</v>
      </c>
      <c r="K72" s="51">
        <v>15</v>
      </c>
      <c r="L72" s="107">
        <f>C72/6.2</f>
        <v>8.4453405017921139E-3</v>
      </c>
      <c r="M72" s="52"/>
    </row>
    <row r="73" spans="1:13" x14ac:dyDescent="0.2">
      <c r="A73" s="106"/>
      <c r="B73" s="51"/>
      <c r="C73" s="229"/>
      <c r="D73" s="230"/>
      <c r="E73" s="230"/>
      <c r="F73" s="51"/>
      <c r="G73" s="51"/>
      <c r="H73" s="51"/>
      <c r="I73" s="51"/>
      <c r="J73" s="51"/>
      <c r="K73" s="51"/>
      <c r="L73" s="107"/>
      <c r="M73" s="52"/>
    </row>
    <row r="74" spans="1:13" ht="15" x14ac:dyDescent="0.25">
      <c r="A74" s="122" t="s">
        <v>98</v>
      </c>
      <c r="B74" s="51">
        <v>163</v>
      </c>
      <c r="C74" s="231">
        <v>2.7546296296296294E-2</v>
      </c>
      <c r="D74" s="230" t="s">
        <v>1758</v>
      </c>
      <c r="E74" s="230" t="s">
        <v>1759</v>
      </c>
      <c r="F74" s="51">
        <v>34</v>
      </c>
      <c r="G74" s="51" t="s">
        <v>498</v>
      </c>
      <c r="H74" s="51" t="s">
        <v>255</v>
      </c>
      <c r="I74" s="51">
        <v>1</v>
      </c>
      <c r="J74" s="51" t="s">
        <v>718</v>
      </c>
      <c r="K74" s="51" t="s">
        <v>94</v>
      </c>
      <c r="L74" s="107">
        <f t="shared" ref="L74:L83" si="4">C74/6.2</f>
        <v>4.4429510155316598E-3</v>
      </c>
      <c r="M74" s="52"/>
    </row>
    <row r="75" spans="1:13" ht="15" x14ac:dyDescent="0.25">
      <c r="A75" s="122" t="s">
        <v>116</v>
      </c>
      <c r="B75" s="51" t="s">
        <v>192</v>
      </c>
      <c r="C75" s="229" t="s">
        <v>719</v>
      </c>
      <c r="D75" s="230" t="s">
        <v>720</v>
      </c>
      <c r="E75" s="230" t="s">
        <v>634</v>
      </c>
      <c r="F75" s="51" t="s">
        <v>116</v>
      </c>
      <c r="G75" s="51" t="s">
        <v>498</v>
      </c>
      <c r="H75" s="51" t="s">
        <v>335</v>
      </c>
      <c r="I75" s="51">
        <v>1</v>
      </c>
      <c r="J75" s="51" t="s">
        <v>718</v>
      </c>
      <c r="K75" s="51" t="s">
        <v>96</v>
      </c>
      <c r="L75" s="107">
        <f t="shared" si="4"/>
        <v>5.2876717443249713E-3</v>
      </c>
      <c r="M75" s="52"/>
    </row>
    <row r="76" spans="1:13" ht="15" x14ac:dyDescent="0.25">
      <c r="A76" s="122" t="s">
        <v>121</v>
      </c>
      <c r="B76" s="51" t="s">
        <v>120</v>
      </c>
      <c r="C76" s="229" t="s">
        <v>748</v>
      </c>
      <c r="D76" s="230" t="s">
        <v>749</v>
      </c>
      <c r="E76" s="230" t="s">
        <v>750</v>
      </c>
      <c r="F76" s="51" t="s">
        <v>137</v>
      </c>
      <c r="G76" s="51" t="s">
        <v>498</v>
      </c>
      <c r="H76" s="51" t="s">
        <v>255</v>
      </c>
      <c r="I76" s="51">
        <v>1</v>
      </c>
      <c r="J76" s="51" t="s">
        <v>718</v>
      </c>
      <c r="K76" s="51" t="s">
        <v>98</v>
      </c>
      <c r="L76" s="107">
        <f t="shared" si="4"/>
        <v>5.5580757168458778E-3</v>
      </c>
      <c r="M76" s="52"/>
    </row>
    <row r="77" spans="1:13" ht="15" x14ac:dyDescent="0.25">
      <c r="A77" s="122" t="s">
        <v>139</v>
      </c>
      <c r="B77" s="51" t="s">
        <v>780</v>
      </c>
      <c r="C77" s="229" t="s">
        <v>779</v>
      </c>
      <c r="D77" s="230" t="s">
        <v>781</v>
      </c>
      <c r="E77" s="230" t="s">
        <v>782</v>
      </c>
      <c r="F77" s="51" t="s">
        <v>116</v>
      </c>
      <c r="G77" s="51" t="s">
        <v>498</v>
      </c>
      <c r="H77" s="51" t="s">
        <v>335</v>
      </c>
      <c r="I77" s="51">
        <v>1</v>
      </c>
      <c r="J77" s="51" t="s">
        <v>718</v>
      </c>
      <c r="K77" s="51" t="s">
        <v>100</v>
      </c>
      <c r="L77" s="107">
        <f t="shared" si="4"/>
        <v>5.856985513739546E-3</v>
      </c>
      <c r="M77" s="52"/>
    </row>
    <row r="78" spans="1:13" ht="15" x14ac:dyDescent="0.25">
      <c r="A78" s="122" t="s">
        <v>159</v>
      </c>
      <c r="B78" s="51" t="s">
        <v>135</v>
      </c>
      <c r="C78" s="229" t="s">
        <v>802</v>
      </c>
      <c r="D78" s="230" t="s">
        <v>803</v>
      </c>
      <c r="E78" s="230" t="s">
        <v>804</v>
      </c>
      <c r="F78" s="51" t="s">
        <v>137</v>
      </c>
      <c r="G78" s="51" t="s">
        <v>498</v>
      </c>
      <c r="H78" s="51" t="s">
        <v>255</v>
      </c>
      <c r="I78" s="51">
        <v>1</v>
      </c>
      <c r="J78" s="51" t="s">
        <v>718</v>
      </c>
      <c r="K78" s="51" t="s">
        <v>102</v>
      </c>
      <c r="L78" s="107">
        <f t="shared" si="4"/>
        <v>6.1034386200716842E-3</v>
      </c>
      <c r="M78" s="52"/>
    </row>
    <row r="79" spans="1:13" ht="15" x14ac:dyDescent="0.25">
      <c r="A79" s="122" t="s">
        <v>163</v>
      </c>
      <c r="B79" s="51" t="s">
        <v>815</v>
      </c>
      <c r="C79" s="229" t="s">
        <v>814</v>
      </c>
      <c r="D79" s="230" t="s">
        <v>816</v>
      </c>
      <c r="E79" s="230" t="s">
        <v>817</v>
      </c>
      <c r="F79" s="51" t="s">
        <v>116</v>
      </c>
      <c r="G79" s="51" t="s">
        <v>498</v>
      </c>
      <c r="H79" s="51" t="s">
        <v>335</v>
      </c>
      <c r="I79" s="51">
        <v>1</v>
      </c>
      <c r="J79" s="51" t="s">
        <v>718</v>
      </c>
      <c r="K79" s="51" t="s">
        <v>104</v>
      </c>
      <c r="L79" s="107">
        <f t="shared" si="4"/>
        <v>6.2037597072879319E-3</v>
      </c>
      <c r="M79" s="52"/>
    </row>
    <row r="80" spans="1:13" ht="15" x14ac:dyDescent="0.25">
      <c r="A80" s="122" t="s">
        <v>165</v>
      </c>
      <c r="B80" s="51" t="s">
        <v>308</v>
      </c>
      <c r="C80" s="229" t="s">
        <v>821</v>
      </c>
      <c r="D80" s="230" t="s">
        <v>822</v>
      </c>
      <c r="E80" s="230" t="s">
        <v>567</v>
      </c>
      <c r="F80" s="51" t="s">
        <v>112</v>
      </c>
      <c r="G80" s="51" t="s">
        <v>498</v>
      </c>
      <c r="H80" s="51" t="s">
        <v>255</v>
      </c>
      <c r="I80" s="51">
        <v>1</v>
      </c>
      <c r="J80" s="51" t="s">
        <v>718</v>
      </c>
      <c r="K80" s="51" t="s">
        <v>106</v>
      </c>
      <c r="L80" s="107">
        <f t="shared" si="4"/>
        <v>6.2624701314217442E-3</v>
      </c>
      <c r="M80" s="52"/>
    </row>
    <row r="81" spans="1:13" ht="15" x14ac:dyDescent="0.25">
      <c r="A81" s="122" t="s">
        <v>169</v>
      </c>
      <c r="B81" s="51" t="s">
        <v>824</v>
      </c>
      <c r="C81" s="229" t="s">
        <v>823</v>
      </c>
      <c r="D81" s="230" t="s">
        <v>825</v>
      </c>
      <c r="E81" s="230" t="s">
        <v>826</v>
      </c>
      <c r="F81" s="51" t="s">
        <v>123</v>
      </c>
      <c r="G81" s="51" t="s">
        <v>498</v>
      </c>
      <c r="H81" s="51" t="s">
        <v>255</v>
      </c>
      <c r="I81" s="51">
        <v>1</v>
      </c>
      <c r="J81" s="51" t="s">
        <v>718</v>
      </c>
      <c r="K81" s="51" t="s">
        <v>107</v>
      </c>
      <c r="L81" s="107">
        <f t="shared" si="4"/>
        <v>6.3500037335722809E-3</v>
      </c>
      <c r="M81" s="52"/>
    </row>
    <row r="82" spans="1:13" ht="15" x14ac:dyDescent="0.25">
      <c r="A82" s="122" t="s">
        <v>181</v>
      </c>
      <c r="B82" s="51" t="s">
        <v>290</v>
      </c>
      <c r="C82" s="229" t="s">
        <v>845</v>
      </c>
      <c r="D82" s="230" t="s">
        <v>846</v>
      </c>
      <c r="E82" s="230" t="s">
        <v>847</v>
      </c>
      <c r="F82" s="51" t="s">
        <v>137</v>
      </c>
      <c r="G82" s="51" t="s">
        <v>498</v>
      </c>
      <c r="H82" s="51" t="s">
        <v>255</v>
      </c>
      <c r="I82" s="51">
        <v>1</v>
      </c>
      <c r="J82" s="51" t="s">
        <v>718</v>
      </c>
      <c r="K82" s="51" t="s">
        <v>109</v>
      </c>
      <c r="L82" s="107">
        <f t="shared" si="4"/>
        <v>6.5687537335722811E-3</v>
      </c>
      <c r="M82" s="52"/>
    </row>
    <row r="83" spans="1:13" ht="15" x14ac:dyDescent="0.25">
      <c r="A83" s="122" t="s">
        <v>212</v>
      </c>
      <c r="B83" s="51" t="s">
        <v>270</v>
      </c>
      <c r="C83" s="229" t="s">
        <v>894</v>
      </c>
      <c r="D83" s="230" t="s">
        <v>895</v>
      </c>
      <c r="E83" s="230" t="s">
        <v>896</v>
      </c>
      <c r="F83" s="51" t="s">
        <v>116</v>
      </c>
      <c r="G83" s="51" t="s">
        <v>498</v>
      </c>
      <c r="H83" s="51" t="s">
        <v>255</v>
      </c>
      <c r="I83" s="51">
        <v>1</v>
      </c>
      <c r="J83" s="51" t="s">
        <v>718</v>
      </c>
      <c r="K83" s="51">
        <v>10</v>
      </c>
      <c r="L83" s="107">
        <f t="shared" si="4"/>
        <v>7.5620333034647552E-3</v>
      </c>
      <c r="M83" s="52"/>
    </row>
    <row r="84" spans="1:13" ht="15" x14ac:dyDescent="0.25">
      <c r="A84" s="122"/>
      <c r="B84" s="51"/>
      <c r="C84" s="229"/>
      <c r="D84" s="230"/>
      <c r="E84" s="230"/>
      <c r="F84" s="51"/>
      <c r="G84" s="51"/>
      <c r="H84" s="51"/>
      <c r="I84" s="51"/>
      <c r="J84" s="51"/>
      <c r="K84" s="51"/>
      <c r="L84" s="107"/>
      <c r="M84" s="52"/>
    </row>
    <row r="85" spans="1:13" ht="15" x14ac:dyDescent="0.25">
      <c r="A85" s="122" t="s">
        <v>96</v>
      </c>
      <c r="B85" s="51" t="s">
        <v>233</v>
      </c>
      <c r="C85" s="229" t="s">
        <v>652</v>
      </c>
      <c r="D85" s="230" t="s">
        <v>653</v>
      </c>
      <c r="E85" s="230" t="s">
        <v>654</v>
      </c>
      <c r="F85" s="51" t="s">
        <v>103</v>
      </c>
      <c r="G85" s="51" t="s">
        <v>498</v>
      </c>
      <c r="H85" s="51" t="s">
        <v>10</v>
      </c>
      <c r="I85" s="51">
        <v>1</v>
      </c>
      <c r="J85" s="51" t="s">
        <v>651</v>
      </c>
      <c r="K85" s="51" t="s">
        <v>94</v>
      </c>
      <c r="L85" s="107">
        <f t="shared" ref="L85:L93" si="5">C85/6.2</f>
        <v>4.3646580047789728E-3</v>
      </c>
      <c r="M85" s="52"/>
    </row>
    <row r="86" spans="1:13" ht="15" x14ac:dyDescent="0.25">
      <c r="A86" s="122" t="s">
        <v>132</v>
      </c>
      <c r="B86" s="51" t="s">
        <v>706</v>
      </c>
      <c r="C86" s="229" t="s">
        <v>705</v>
      </c>
      <c r="D86" s="230" t="s">
        <v>707</v>
      </c>
      <c r="E86" s="230" t="s">
        <v>708</v>
      </c>
      <c r="F86" s="51" t="s">
        <v>103</v>
      </c>
      <c r="G86" s="51" t="s">
        <v>498</v>
      </c>
      <c r="H86" s="51" t="s">
        <v>335</v>
      </c>
      <c r="I86" s="51">
        <v>1</v>
      </c>
      <c r="J86" s="51" t="s">
        <v>651</v>
      </c>
      <c r="K86" s="51" t="s">
        <v>96</v>
      </c>
      <c r="L86" s="107">
        <f t="shared" si="5"/>
        <v>5.1739658004778975E-3</v>
      </c>
      <c r="M86" s="52"/>
    </row>
    <row r="87" spans="1:13" ht="15" x14ac:dyDescent="0.25">
      <c r="A87" s="122" t="s">
        <v>133</v>
      </c>
      <c r="B87" s="51" t="s">
        <v>136</v>
      </c>
      <c r="C87" s="229" t="s">
        <v>709</v>
      </c>
      <c r="D87" s="230" t="s">
        <v>710</v>
      </c>
      <c r="E87" s="230" t="s">
        <v>711</v>
      </c>
      <c r="F87" s="51" t="s">
        <v>103</v>
      </c>
      <c r="G87" s="51" t="s">
        <v>498</v>
      </c>
      <c r="H87" s="51" t="s">
        <v>255</v>
      </c>
      <c r="I87" s="51">
        <v>1</v>
      </c>
      <c r="J87" s="51" t="s">
        <v>651</v>
      </c>
      <c r="K87" s="51" t="s">
        <v>98</v>
      </c>
      <c r="L87" s="107">
        <f t="shared" si="5"/>
        <v>5.1908975507765831E-3</v>
      </c>
      <c r="M87" s="52"/>
    </row>
    <row r="88" spans="1:13" ht="15" x14ac:dyDescent="0.25">
      <c r="A88" s="122" t="s">
        <v>141</v>
      </c>
      <c r="B88" s="51" t="s">
        <v>198</v>
      </c>
      <c r="C88" s="229" t="s">
        <v>733</v>
      </c>
      <c r="D88" s="230" t="s">
        <v>734</v>
      </c>
      <c r="E88" s="230" t="s">
        <v>735</v>
      </c>
      <c r="F88" s="51" t="s">
        <v>103</v>
      </c>
      <c r="G88" s="51" t="s">
        <v>498</v>
      </c>
      <c r="H88" s="51" t="s">
        <v>335</v>
      </c>
      <c r="I88" s="51">
        <v>1</v>
      </c>
      <c r="J88" s="51" t="s">
        <v>651</v>
      </c>
      <c r="K88" s="51" t="s">
        <v>100</v>
      </c>
      <c r="L88" s="107">
        <f t="shared" si="5"/>
        <v>5.4761611409796891E-3</v>
      </c>
      <c r="M88" s="52"/>
    </row>
    <row r="89" spans="1:13" ht="15" x14ac:dyDescent="0.25">
      <c r="A89" s="122" t="s">
        <v>118</v>
      </c>
      <c r="B89" s="51" t="s">
        <v>178</v>
      </c>
      <c r="C89" s="229" t="s">
        <v>741</v>
      </c>
      <c r="D89" s="230" t="s">
        <v>742</v>
      </c>
      <c r="E89" s="230" t="s">
        <v>743</v>
      </c>
      <c r="F89" s="51" t="s">
        <v>141</v>
      </c>
      <c r="G89" s="51" t="s">
        <v>498</v>
      </c>
      <c r="H89" s="51" t="s">
        <v>335</v>
      </c>
      <c r="I89" s="51">
        <v>1</v>
      </c>
      <c r="J89" s="51" t="s">
        <v>651</v>
      </c>
      <c r="K89" s="51" t="s">
        <v>102</v>
      </c>
      <c r="L89" s="107">
        <f t="shared" si="5"/>
        <v>5.5283564814814813E-3</v>
      </c>
      <c r="M89" s="52"/>
    </row>
    <row r="90" spans="1:13" ht="15" x14ac:dyDescent="0.25">
      <c r="A90" s="122" t="s">
        <v>101</v>
      </c>
      <c r="B90" s="51" t="s">
        <v>313</v>
      </c>
      <c r="C90" s="229" t="s">
        <v>751</v>
      </c>
      <c r="D90" s="230" t="s">
        <v>573</v>
      </c>
      <c r="E90" s="230" t="s">
        <v>574</v>
      </c>
      <c r="F90" s="51" t="s">
        <v>141</v>
      </c>
      <c r="G90" s="51" t="s">
        <v>498</v>
      </c>
      <c r="H90" s="51" t="s">
        <v>255</v>
      </c>
      <c r="I90" s="51">
        <v>1</v>
      </c>
      <c r="J90" s="51" t="s">
        <v>651</v>
      </c>
      <c r="K90" s="51" t="s">
        <v>104</v>
      </c>
      <c r="L90" s="107">
        <f t="shared" si="5"/>
        <v>5.5727486559139783E-3</v>
      </c>
      <c r="M90" s="52"/>
    </row>
    <row r="91" spans="1:13" ht="15" x14ac:dyDescent="0.25">
      <c r="A91" s="122" t="s">
        <v>175</v>
      </c>
      <c r="B91" s="51" t="s">
        <v>300</v>
      </c>
      <c r="C91" s="229" t="s">
        <v>835</v>
      </c>
      <c r="D91" s="230" t="s">
        <v>836</v>
      </c>
      <c r="E91" s="230" t="s">
        <v>837</v>
      </c>
      <c r="F91" s="51" t="s">
        <v>140</v>
      </c>
      <c r="G91" s="51" t="s">
        <v>498</v>
      </c>
      <c r="H91" s="51" t="s">
        <v>255</v>
      </c>
      <c r="I91" s="51">
        <v>1</v>
      </c>
      <c r="J91" s="51" t="s">
        <v>651</v>
      </c>
      <c r="K91" s="51" t="s">
        <v>106</v>
      </c>
      <c r="L91" s="107">
        <f t="shared" si="5"/>
        <v>6.422603046594982E-3</v>
      </c>
      <c r="M91" s="52"/>
    </row>
    <row r="92" spans="1:13" ht="15" x14ac:dyDescent="0.25">
      <c r="A92" s="122" t="s">
        <v>190</v>
      </c>
      <c r="B92" s="51" t="s">
        <v>116</v>
      </c>
      <c r="C92" s="229" t="s">
        <v>860</v>
      </c>
      <c r="D92" s="230" t="s">
        <v>861</v>
      </c>
      <c r="E92" s="230" t="s">
        <v>862</v>
      </c>
      <c r="F92" s="51" t="s">
        <v>140</v>
      </c>
      <c r="G92" s="51" t="s">
        <v>498</v>
      </c>
      <c r="H92" s="51" t="s">
        <v>255</v>
      </c>
      <c r="I92" s="51">
        <v>1</v>
      </c>
      <c r="J92" s="51" t="s">
        <v>651</v>
      </c>
      <c r="K92" s="51" t="s">
        <v>107</v>
      </c>
      <c r="L92" s="107">
        <f t="shared" si="5"/>
        <v>6.7256011051373948E-3</v>
      </c>
      <c r="M92" s="52"/>
    </row>
    <row r="93" spans="1:13" ht="15" x14ac:dyDescent="0.25">
      <c r="A93" s="122" t="s">
        <v>211</v>
      </c>
      <c r="B93" s="51" t="s">
        <v>295</v>
      </c>
      <c r="C93" s="229" t="s">
        <v>892</v>
      </c>
      <c r="D93" s="230" t="s">
        <v>893</v>
      </c>
      <c r="E93" s="230" t="s">
        <v>557</v>
      </c>
      <c r="F93" s="51" t="s">
        <v>141</v>
      </c>
      <c r="G93" s="51" t="s">
        <v>498</v>
      </c>
      <c r="H93" s="51" t="s">
        <v>255</v>
      </c>
      <c r="I93" s="51">
        <v>1</v>
      </c>
      <c r="J93" s="51" t="s">
        <v>651</v>
      </c>
      <c r="K93" s="51" t="s">
        <v>109</v>
      </c>
      <c r="L93" s="107">
        <f t="shared" si="5"/>
        <v>7.482134856630825E-3</v>
      </c>
      <c r="M93" s="52"/>
    </row>
    <row r="94" spans="1:13" ht="15" x14ac:dyDescent="0.25">
      <c r="A94" s="122"/>
      <c r="B94" s="51"/>
      <c r="C94" s="229"/>
      <c r="D94" s="230"/>
      <c r="E94" s="230"/>
      <c r="F94" s="51"/>
      <c r="G94" s="51"/>
      <c r="H94" s="51"/>
      <c r="I94" s="51"/>
      <c r="J94" s="51"/>
      <c r="K94" s="51"/>
      <c r="L94" s="107"/>
      <c r="M94" s="52"/>
    </row>
    <row r="95" spans="1:13" ht="15" x14ac:dyDescent="0.25">
      <c r="A95" s="122" t="s">
        <v>109</v>
      </c>
      <c r="B95" s="51" t="s">
        <v>130</v>
      </c>
      <c r="C95" s="229" t="s">
        <v>667</v>
      </c>
      <c r="D95" s="230" t="s">
        <v>668</v>
      </c>
      <c r="E95" s="230" t="s">
        <v>578</v>
      </c>
      <c r="F95" s="51" t="s">
        <v>101</v>
      </c>
      <c r="G95" s="51" t="s">
        <v>498</v>
      </c>
      <c r="H95" s="51" t="s">
        <v>255</v>
      </c>
      <c r="I95" s="51">
        <v>1</v>
      </c>
      <c r="J95" s="51" t="s">
        <v>666</v>
      </c>
      <c r="K95" s="51" t="s">
        <v>94</v>
      </c>
      <c r="L95" s="107">
        <f t="shared" ref="L95:L104" si="6">C95/6.2</f>
        <v>4.8337440262843489E-3</v>
      </c>
      <c r="M95" s="52"/>
    </row>
    <row r="96" spans="1:13" ht="15" x14ac:dyDescent="0.25">
      <c r="A96" s="122" t="s">
        <v>113</v>
      </c>
      <c r="B96" s="51" t="s">
        <v>99</v>
      </c>
      <c r="C96" s="229" t="s">
        <v>673</v>
      </c>
      <c r="D96" s="230" t="s">
        <v>674</v>
      </c>
      <c r="E96" s="230" t="s">
        <v>675</v>
      </c>
      <c r="F96" s="51" t="s">
        <v>118</v>
      </c>
      <c r="G96" s="51" t="s">
        <v>498</v>
      </c>
      <c r="H96" s="51" t="s">
        <v>255</v>
      </c>
      <c r="I96" s="51">
        <v>1</v>
      </c>
      <c r="J96" s="51" t="s">
        <v>666</v>
      </c>
      <c r="K96" s="51" t="s">
        <v>96</v>
      </c>
      <c r="L96" s="107">
        <f t="shared" si="6"/>
        <v>4.848043608124253E-3</v>
      </c>
      <c r="M96" s="52"/>
    </row>
    <row r="97" spans="1:13" ht="15" x14ac:dyDescent="0.25">
      <c r="A97" s="122" t="s">
        <v>99</v>
      </c>
      <c r="B97" s="51" t="s">
        <v>126</v>
      </c>
      <c r="C97" s="229" t="s">
        <v>695</v>
      </c>
      <c r="D97" s="230" t="s">
        <v>696</v>
      </c>
      <c r="E97" s="230" t="s">
        <v>574</v>
      </c>
      <c r="F97" s="51" t="s">
        <v>118</v>
      </c>
      <c r="G97" s="51" t="s">
        <v>498</v>
      </c>
      <c r="H97" s="51" t="s">
        <v>335</v>
      </c>
      <c r="I97" s="51">
        <v>1</v>
      </c>
      <c r="J97" s="51" t="s">
        <v>666</v>
      </c>
      <c r="K97" s="51" t="s">
        <v>98</v>
      </c>
      <c r="L97" s="107">
        <f t="shared" si="6"/>
        <v>5.0518779868578261E-3</v>
      </c>
      <c r="M97" s="52"/>
    </row>
    <row r="98" spans="1:13" ht="15" x14ac:dyDescent="0.25">
      <c r="A98" s="122" t="s">
        <v>97</v>
      </c>
      <c r="B98" s="51" t="s">
        <v>132</v>
      </c>
      <c r="C98" s="229" t="s">
        <v>703</v>
      </c>
      <c r="D98" s="230" t="s">
        <v>704</v>
      </c>
      <c r="E98" s="230" t="s">
        <v>639</v>
      </c>
      <c r="F98" s="51" t="s">
        <v>145</v>
      </c>
      <c r="G98" s="51" t="s">
        <v>498</v>
      </c>
      <c r="H98" s="51" t="s">
        <v>255</v>
      </c>
      <c r="I98" s="51">
        <v>1</v>
      </c>
      <c r="J98" s="51" t="s">
        <v>666</v>
      </c>
      <c r="K98" s="51" t="s">
        <v>100</v>
      </c>
      <c r="L98" s="107">
        <f t="shared" si="6"/>
        <v>5.1140793010752686E-3</v>
      </c>
      <c r="M98" s="52"/>
    </row>
    <row r="99" spans="1:13" ht="15" x14ac:dyDescent="0.25">
      <c r="A99" s="122" t="s">
        <v>150</v>
      </c>
      <c r="B99" s="51" t="s">
        <v>108</v>
      </c>
      <c r="C99" s="229" t="s">
        <v>773</v>
      </c>
      <c r="D99" s="230" t="s">
        <v>774</v>
      </c>
      <c r="E99" s="230" t="s">
        <v>775</v>
      </c>
      <c r="F99" s="51" t="s">
        <v>121</v>
      </c>
      <c r="G99" s="51" t="s">
        <v>498</v>
      </c>
      <c r="H99" s="51" t="s">
        <v>255</v>
      </c>
      <c r="I99" s="51">
        <v>1</v>
      </c>
      <c r="J99" s="51" t="s">
        <v>666</v>
      </c>
      <c r="K99" s="51" t="s">
        <v>102</v>
      </c>
      <c r="L99" s="107">
        <f t="shared" si="6"/>
        <v>5.7595952807646357E-3</v>
      </c>
      <c r="M99" s="52"/>
    </row>
    <row r="100" spans="1:13" ht="15" x14ac:dyDescent="0.25">
      <c r="A100" s="122" t="s">
        <v>154</v>
      </c>
      <c r="B100" s="51" t="s">
        <v>173</v>
      </c>
      <c r="C100" s="229" t="s">
        <v>792</v>
      </c>
      <c r="D100" s="230" t="s">
        <v>793</v>
      </c>
      <c r="E100" s="230" t="s">
        <v>551</v>
      </c>
      <c r="F100" s="51" t="s">
        <v>118</v>
      </c>
      <c r="G100" s="51" t="s">
        <v>498</v>
      </c>
      <c r="H100" s="51" t="s">
        <v>335</v>
      </c>
      <c r="I100" s="51">
        <v>1</v>
      </c>
      <c r="J100" s="51" t="s">
        <v>666</v>
      </c>
      <c r="K100" s="51" t="s">
        <v>104</v>
      </c>
      <c r="L100" s="107">
        <f t="shared" si="6"/>
        <v>5.9452844982078859E-3</v>
      </c>
      <c r="M100" s="52"/>
    </row>
    <row r="101" spans="1:13" ht="15" x14ac:dyDescent="0.25">
      <c r="A101" s="122" t="s">
        <v>160</v>
      </c>
      <c r="B101" s="51" t="s">
        <v>163</v>
      </c>
      <c r="C101" s="229" t="s">
        <v>805</v>
      </c>
      <c r="D101" s="230" t="s">
        <v>806</v>
      </c>
      <c r="E101" s="230" t="s">
        <v>807</v>
      </c>
      <c r="F101" s="51" t="s">
        <v>101</v>
      </c>
      <c r="G101" s="51" t="s">
        <v>498</v>
      </c>
      <c r="H101" s="51" t="s">
        <v>335</v>
      </c>
      <c r="I101" s="51">
        <v>1</v>
      </c>
      <c r="J101" s="51" t="s">
        <v>666</v>
      </c>
      <c r="K101" s="51" t="s">
        <v>106</v>
      </c>
      <c r="L101" s="107">
        <f t="shared" si="6"/>
        <v>6.1581727897252097E-3</v>
      </c>
      <c r="M101" s="52"/>
    </row>
    <row r="102" spans="1:13" ht="15" x14ac:dyDescent="0.25">
      <c r="A102" s="122" t="s">
        <v>164</v>
      </c>
      <c r="B102" s="51" t="s">
        <v>263</v>
      </c>
      <c r="C102" s="229" t="s">
        <v>818</v>
      </c>
      <c r="D102" s="230" t="s">
        <v>819</v>
      </c>
      <c r="E102" s="230" t="s">
        <v>820</v>
      </c>
      <c r="F102" s="51" t="s">
        <v>101</v>
      </c>
      <c r="G102" s="51" t="s">
        <v>498</v>
      </c>
      <c r="H102" s="51" t="s">
        <v>255</v>
      </c>
      <c r="I102" s="51">
        <v>1</v>
      </c>
      <c r="J102" s="51" t="s">
        <v>666</v>
      </c>
      <c r="K102" s="51" t="s">
        <v>107</v>
      </c>
      <c r="L102" s="107">
        <f t="shared" si="6"/>
        <v>6.2348790322580639E-3</v>
      </c>
      <c r="M102" s="52"/>
    </row>
    <row r="103" spans="1:13" ht="15" x14ac:dyDescent="0.25">
      <c r="A103" s="122" t="s">
        <v>178</v>
      </c>
      <c r="B103" s="51" t="s">
        <v>839</v>
      </c>
      <c r="C103" s="229" t="s">
        <v>838</v>
      </c>
      <c r="D103" s="230" t="s">
        <v>840</v>
      </c>
      <c r="E103" s="230" t="s">
        <v>841</v>
      </c>
      <c r="F103" s="51" t="s">
        <v>129</v>
      </c>
      <c r="G103" s="51" t="s">
        <v>498</v>
      </c>
      <c r="H103" s="51" t="s">
        <v>335</v>
      </c>
      <c r="I103" s="51">
        <v>1</v>
      </c>
      <c r="J103" s="51" t="s">
        <v>666</v>
      </c>
      <c r="K103" s="51" t="s">
        <v>109</v>
      </c>
      <c r="L103" s="107">
        <f t="shared" si="6"/>
        <v>6.5045362903225802E-3</v>
      </c>
      <c r="M103" s="52"/>
    </row>
    <row r="104" spans="1:13" ht="15" x14ac:dyDescent="0.25">
      <c r="A104" s="122" t="s">
        <v>179</v>
      </c>
      <c r="B104" s="51" t="s">
        <v>275</v>
      </c>
      <c r="C104" s="229" t="s">
        <v>842</v>
      </c>
      <c r="D104" s="230" t="s">
        <v>843</v>
      </c>
      <c r="E104" s="230" t="s">
        <v>844</v>
      </c>
      <c r="F104" s="51" t="s">
        <v>145</v>
      </c>
      <c r="G104" s="51" t="s">
        <v>498</v>
      </c>
      <c r="H104" s="51" t="s">
        <v>10</v>
      </c>
      <c r="I104" s="51">
        <v>1</v>
      </c>
      <c r="J104" s="51" t="s">
        <v>666</v>
      </c>
      <c r="K104" s="51" t="s">
        <v>111</v>
      </c>
      <c r="L104" s="107">
        <f t="shared" si="6"/>
        <v>6.5436081242532858E-3</v>
      </c>
      <c r="M104" s="52"/>
    </row>
    <row r="105" spans="1:13" ht="15" x14ac:dyDescent="0.25">
      <c r="A105" s="122"/>
      <c r="B105" s="51"/>
      <c r="C105" s="229"/>
      <c r="D105" s="230"/>
      <c r="E105" s="230"/>
      <c r="F105" s="51"/>
      <c r="G105" s="51"/>
      <c r="H105" s="51"/>
      <c r="I105" s="51"/>
      <c r="J105" s="51"/>
      <c r="K105" s="51"/>
      <c r="L105" s="107"/>
      <c r="M105" s="52"/>
    </row>
    <row r="106" spans="1:13" ht="15" x14ac:dyDescent="0.25">
      <c r="A106" s="122" t="s">
        <v>102</v>
      </c>
      <c r="B106" s="51" t="s">
        <v>660</v>
      </c>
      <c r="C106" s="229" t="s">
        <v>659</v>
      </c>
      <c r="D106" s="230" t="s">
        <v>661</v>
      </c>
      <c r="E106" s="230" t="s">
        <v>662</v>
      </c>
      <c r="F106" s="51" t="s">
        <v>147</v>
      </c>
      <c r="G106" s="51" t="s">
        <v>498</v>
      </c>
      <c r="H106" s="51" t="s">
        <v>255</v>
      </c>
      <c r="I106" s="51">
        <v>1</v>
      </c>
      <c r="J106" s="51" t="s">
        <v>658</v>
      </c>
      <c r="K106" s="51" t="s">
        <v>94</v>
      </c>
      <c r="L106" s="107">
        <f t="shared" ref="L106:L113" si="7">C106/6.2</f>
        <v>4.6929510155316609E-3</v>
      </c>
      <c r="M106" s="52"/>
    </row>
    <row r="107" spans="1:13" ht="15" x14ac:dyDescent="0.25">
      <c r="A107" s="122" t="s">
        <v>127</v>
      </c>
      <c r="B107" s="51" t="s">
        <v>169</v>
      </c>
      <c r="C107" s="229" t="s">
        <v>693</v>
      </c>
      <c r="D107" s="230" t="s">
        <v>694</v>
      </c>
      <c r="E107" s="230" t="s">
        <v>657</v>
      </c>
      <c r="F107" s="51" t="s">
        <v>148</v>
      </c>
      <c r="G107" s="51" t="s">
        <v>498</v>
      </c>
      <c r="H107" s="51" t="s">
        <v>335</v>
      </c>
      <c r="I107" s="51">
        <v>1</v>
      </c>
      <c r="J107" s="51" t="s">
        <v>658</v>
      </c>
      <c r="K107" s="51" t="s">
        <v>96</v>
      </c>
      <c r="L107" s="107">
        <f t="shared" si="7"/>
        <v>5.0508699223416964E-3</v>
      </c>
      <c r="M107" s="52"/>
    </row>
    <row r="108" spans="1:13" ht="15" x14ac:dyDescent="0.25">
      <c r="A108" s="122" t="s">
        <v>95</v>
      </c>
      <c r="B108" s="51" t="s">
        <v>123</v>
      </c>
      <c r="C108" s="229" t="s">
        <v>700</v>
      </c>
      <c r="D108" s="230" t="s">
        <v>701</v>
      </c>
      <c r="E108" s="230" t="s">
        <v>702</v>
      </c>
      <c r="F108" s="51" t="s">
        <v>147</v>
      </c>
      <c r="G108" s="51" t="s">
        <v>498</v>
      </c>
      <c r="H108" s="51" t="s">
        <v>255</v>
      </c>
      <c r="I108" s="51">
        <v>1</v>
      </c>
      <c r="J108" s="51" t="s">
        <v>658</v>
      </c>
      <c r="K108" s="51" t="s">
        <v>98</v>
      </c>
      <c r="L108" s="107">
        <f t="shared" si="7"/>
        <v>5.0942913679808835E-3</v>
      </c>
      <c r="M108" s="52"/>
    </row>
    <row r="109" spans="1:13" ht="15" x14ac:dyDescent="0.25">
      <c r="A109" s="122" t="s">
        <v>143</v>
      </c>
      <c r="B109" s="51" t="s">
        <v>194</v>
      </c>
      <c r="C109" s="229" t="s">
        <v>738</v>
      </c>
      <c r="D109" s="230" t="s">
        <v>739</v>
      </c>
      <c r="E109" s="230" t="s">
        <v>740</v>
      </c>
      <c r="F109" s="51" t="s">
        <v>147</v>
      </c>
      <c r="G109" s="51" t="s">
        <v>498</v>
      </c>
      <c r="H109" s="51" t="s">
        <v>335</v>
      </c>
      <c r="I109" s="51">
        <v>1</v>
      </c>
      <c r="J109" s="51" t="s">
        <v>658</v>
      </c>
      <c r="K109" s="51" t="s">
        <v>100</v>
      </c>
      <c r="L109" s="107">
        <f t="shared" si="7"/>
        <v>5.5252949522102742E-3</v>
      </c>
      <c r="M109" s="52"/>
    </row>
    <row r="110" spans="1:13" ht="15" x14ac:dyDescent="0.25">
      <c r="A110" s="122" t="s">
        <v>129</v>
      </c>
      <c r="B110" s="51" t="s">
        <v>315</v>
      </c>
      <c r="C110" s="229" t="s">
        <v>752</v>
      </c>
      <c r="D110" s="230" t="s">
        <v>753</v>
      </c>
      <c r="E110" s="230" t="s">
        <v>754</v>
      </c>
      <c r="F110" s="51" t="s">
        <v>131</v>
      </c>
      <c r="G110" s="51" t="s">
        <v>498</v>
      </c>
      <c r="H110" s="51" t="s">
        <v>10</v>
      </c>
      <c r="I110" s="51">
        <v>1</v>
      </c>
      <c r="J110" s="51" t="s">
        <v>658</v>
      </c>
      <c r="K110" s="51" t="s">
        <v>102</v>
      </c>
      <c r="L110" s="107">
        <f t="shared" si="7"/>
        <v>5.5913231780167268E-3</v>
      </c>
      <c r="M110" s="52"/>
    </row>
    <row r="111" spans="1:13" ht="15" x14ac:dyDescent="0.25">
      <c r="A111" s="122" t="s">
        <v>149</v>
      </c>
      <c r="B111" s="51" t="s">
        <v>219</v>
      </c>
      <c r="C111" s="229" t="s">
        <v>768</v>
      </c>
      <c r="D111" s="230" t="s">
        <v>769</v>
      </c>
      <c r="E111" s="230" t="s">
        <v>770</v>
      </c>
      <c r="F111" s="51" t="s">
        <v>110</v>
      </c>
      <c r="G111" s="51" t="s">
        <v>498</v>
      </c>
      <c r="H111" s="51" t="s">
        <v>335</v>
      </c>
      <c r="I111" s="51">
        <v>1</v>
      </c>
      <c r="J111" s="51" t="s">
        <v>658</v>
      </c>
      <c r="K111" s="51" t="s">
        <v>104</v>
      </c>
      <c r="L111" s="107">
        <f t="shared" si="7"/>
        <v>5.7211581541218642E-3</v>
      </c>
      <c r="M111" s="52"/>
    </row>
    <row r="112" spans="1:13" ht="15" x14ac:dyDescent="0.25">
      <c r="A112" s="122" t="s">
        <v>202</v>
      </c>
      <c r="B112" s="51" t="s">
        <v>184</v>
      </c>
      <c r="C112" s="229" t="s">
        <v>880</v>
      </c>
      <c r="D112" s="230" t="s">
        <v>881</v>
      </c>
      <c r="E112" s="230" t="s">
        <v>799</v>
      </c>
      <c r="F112" s="51" t="s">
        <v>131</v>
      </c>
      <c r="G112" s="51" t="s">
        <v>498</v>
      </c>
      <c r="H112" s="51" t="s">
        <v>335</v>
      </c>
      <c r="I112" s="51">
        <v>1</v>
      </c>
      <c r="J112" s="51" t="s">
        <v>658</v>
      </c>
      <c r="K112" s="51" t="s">
        <v>106</v>
      </c>
      <c r="L112" s="107">
        <f t="shared" si="7"/>
        <v>7.1695601851851851E-3</v>
      </c>
      <c r="M112" s="52"/>
    </row>
    <row r="113" spans="1:13" ht="15" x14ac:dyDescent="0.25">
      <c r="A113" s="122" t="s">
        <v>216</v>
      </c>
      <c r="B113" s="51" t="s">
        <v>272</v>
      </c>
      <c r="C113" s="229" t="s">
        <v>902</v>
      </c>
      <c r="D113" s="230" t="s">
        <v>903</v>
      </c>
      <c r="E113" s="230" t="s">
        <v>904</v>
      </c>
      <c r="F113" s="51" t="s">
        <v>110</v>
      </c>
      <c r="G113" s="51" t="s">
        <v>498</v>
      </c>
      <c r="H113" s="51" t="s">
        <v>255</v>
      </c>
      <c r="I113" s="51">
        <v>1</v>
      </c>
      <c r="J113" s="51" t="s">
        <v>658</v>
      </c>
      <c r="K113" s="51" t="s">
        <v>107</v>
      </c>
      <c r="L113" s="107">
        <f t="shared" si="7"/>
        <v>7.8228606630824371E-3</v>
      </c>
      <c r="M113" s="52"/>
    </row>
    <row r="114" spans="1:13" x14ac:dyDescent="0.2">
      <c r="A114" s="85" t="s">
        <v>227</v>
      </c>
      <c r="B114" s="51">
        <v>795</v>
      </c>
      <c r="C114" s="232">
        <v>5.7407407407407407E-2</v>
      </c>
      <c r="D114" s="233" t="s">
        <v>571</v>
      </c>
      <c r="E114" s="233" t="s">
        <v>572</v>
      </c>
      <c r="F114" s="51">
        <v>48</v>
      </c>
      <c r="G114" s="51" t="s">
        <v>498</v>
      </c>
      <c r="H114" s="51" t="s">
        <v>10</v>
      </c>
      <c r="I114" s="51">
        <v>11</v>
      </c>
      <c r="J114" s="51" t="s">
        <v>658</v>
      </c>
      <c r="K114" s="51">
        <v>9</v>
      </c>
      <c r="L114" s="107">
        <f>C114/6.2</f>
        <v>9.2592592592592587E-3</v>
      </c>
      <c r="M114" s="52"/>
    </row>
    <row r="115" spans="1:13" ht="15" x14ac:dyDescent="0.25">
      <c r="A115" s="122"/>
      <c r="B115" s="51"/>
      <c r="C115" s="229"/>
      <c r="D115" s="230"/>
      <c r="E115" s="230"/>
      <c r="F115" s="51"/>
      <c r="G115" s="51"/>
      <c r="H115" s="51"/>
      <c r="I115" s="51"/>
      <c r="J115" s="51"/>
      <c r="K115" s="51"/>
      <c r="L115" s="107"/>
      <c r="M115" s="52"/>
    </row>
    <row r="116" spans="1:13" ht="15" x14ac:dyDescent="0.25">
      <c r="A116" s="122" t="s">
        <v>107</v>
      </c>
      <c r="B116" s="51" t="s">
        <v>240</v>
      </c>
      <c r="C116" s="229" t="s">
        <v>664</v>
      </c>
      <c r="D116" s="230" t="s">
        <v>665</v>
      </c>
      <c r="E116" s="230" t="s">
        <v>574</v>
      </c>
      <c r="F116" s="51" t="s">
        <v>114</v>
      </c>
      <c r="G116" s="51" t="s">
        <v>498</v>
      </c>
      <c r="H116" s="51" t="s">
        <v>10</v>
      </c>
      <c r="I116" s="51">
        <v>1</v>
      </c>
      <c r="J116" s="51" t="s">
        <v>663</v>
      </c>
      <c r="K116" s="51" t="s">
        <v>94</v>
      </c>
      <c r="L116" s="107">
        <f t="shared" ref="L116:L129" si="8">C116/6.2</f>
        <v>4.8164015830346471E-3</v>
      </c>
      <c r="M116" s="52"/>
    </row>
    <row r="117" spans="1:13" ht="15" x14ac:dyDescent="0.25">
      <c r="A117" s="122" t="s">
        <v>130</v>
      </c>
      <c r="B117" s="51" t="s">
        <v>235</v>
      </c>
      <c r="C117" s="229" t="s">
        <v>697</v>
      </c>
      <c r="D117" s="230" t="s">
        <v>698</v>
      </c>
      <c r="E117" s="230" t="s">
        <v>699</v>
      </c>
      <c r="F117" s="51" t="s">
        <v>150</v>
      </c>
      <c r="G117" s="51" t="s">
        <v>498</v>
      </c>
      <c r="H117" s="51" t="s">
        <v>10</v>
      </c>
      <c r="I117" s="51">
        <v>1</v>
      </c>
      <c r="J117" s="51" t="s">
        <v>663</v>
      </c>
      <c r="K117" s="51" t="s">
        <v>96</v>
      </c>
      <c r="L117" s="107">
        <f t="shared" si="8"/>
        <v>5.0751568100358422E-3</v>
      </c>
      <c r="M117" s="52"/>
    </row>
    <row r="118" spans="1:13" ht="15" x14ac:dyDescent="0.25">
      <c r="A118" s="122" t="s">
        <v>135</v>
      </c>
      <c r="B118" s="51" t="s">
        <v>271</v>
      </c>
      <c r="C118" s="229" t="s">
        <v>715</v>
      </c>
      <c r="D118" s="230" t="s">
        <v>716</v>
      </c>
      <c r="E118" s="230" t="s">
        <v>717</v>
      </c>
      <c r="F118" s="51" t="s">
        <v>149</v>
      </c>
      <c r="G118" s="51" t="s">
        <v>498</v>
      </c>
      <c r="H118" s="51" t="s">
        <v>255</v>
      </c>
      <c r="I118" s="51">
        <v>1</v>
      </c>
      <c r="J118" s="51" t="s">
        <v>663</v>
      </c>
      <c r="K118" s="51" t="s">
        <v>98</v>
      </c>
      <c r="L118" s="107">
        <f t="shared" si="8"/>
        <v>5.2603606630824374E-3</v>
      </c>
      <c r="M118" s="52"/>
    </row>
    <row r="119" spans="1:13" ht="15" x14ac:dyDescent="0.25">
      <c r="A119" s="122" t="s">
        <v>138</v>
      </c>
      <c r="B119" s="51" t="s">
        <v>161</v>
      </c>
      <c r="C119" s="229" t="s">
        <v>723</v>
      </c>
      <c r="D119" s="230" t="s">
        <v>724</v>
      </c>
      <c r="E119" s="230" t="s">
        <v>692</v>
      </c>
      <c r="F119" s="51" t="s">
        <v>105</v>
      </c>
      <c r="G119" s="51" t="s">
        <v>498</v>
      </c>
      <c r="H119" s="51" t="s">
        <v>335</v>
      </c>
      <c r="I119" s="51">
        <v>1</v>
      </c>
      <c r="J119" s="51" t="s">
        <v>663</v>
      </c>
      <c r="K119" s="51" t="s">
        <v>100</v>
      </c>
      <c r="L119" s="107">
        <f t="shared" si="8"/>
        <v>5.3490890083632021E-3</v>
      </c>
      <c r="M119" s="52"/>
    </row>
    <row r="120" spans="1:13" ht="15" x14ac:dyDescent="0.25">
      <c r="A120" s="122" t="s">
        <v>103</v>
      </c>
      <c r="B120" s="51" t="s">
        <v>299</v>
      </c>
      <c r="C120" s="229" t="s">
        <v>730</v>
      </c>
      <c r="D120" s="230" t="s">
        <v>731</v>
      </c>
      <c r="E120" s="230" t="s">
        <v>732</v>
      </c>
      <c r="F120" s="51" t="s">
        <v>149</v>
      </c>
      <c r="G120" s="51" t="s">
        <v>498</v>
      </c>
      <c r="H120" s="51" t="s">
        <v>255</v>
      </c>
      <c r="I120" s="51">
        <v>1</v>
      </c>
      <c r="J120" s="51" t="s">
        <v>663</v>
      </c>
      <c r="K120" s="51" t="s">
        <v>102</v>
      </c>
      <c r="L120" s="107">
        <f t="shared" si="8"/>
        <v>5.4712514934289122E-3</v>
      </c>
      <c r="M120" s="52"/>
    </row>
    <row r="121" spans="1:13" ht="15" x14ac:dyDescent="0.25">
      <c r="A121" s="122" t="s">
        <v>147</v>
      </c>
      <c r="B121" s="51" t="s">
        <v>160</v>
      </c>
      <c r="C121" s="229" t="s">
        <v>759</v>
      </c>
      <c r="D121" s="230" t="s">
        <v>760</v>
      </c>
      <c r="E121" s="230" t="s">
        <v>761</v>
      </c>
      <c r="F121" s="51" t="s">
        <v>105</v>
      </c>
      <c r="G121" s="51" t="s">
        <v>498</v>
      </c>
      <c r="H121" s="51" t="s">
        <v>335</v>
      </c>
      <c r="I121" s="51">
        <v>1</v>
      </c>
      <c r="J121" s="51" t="s">
        <v>663</v>
      </c>
      <c r="K121" s="51" t="s">
        <v>104</v>
      </c>
      <c r="L121" s="107">
        <f t="shared" si="8"/>
        <v>5.6631944444444447E-3</v>
      </c>
      <c r="M121" s="52"/>
    </row>
    <row r="122" spans="1:13" ht="15" x14ac:dyDescent="0.25">
      <c r="A122" s="122" t="s">
        <v>114</v>
      </c>
      <c r="B122" s="51" t="s">
        <v>265</v>
      </c>
      <c r="C122" s="229" t="s">
        <v>771</v>
      </c>
      <c r="D122" s="230" t="s">
        <v>772</v>
      </c>
      <c r="E122" s="230" t="s">
        <v>636</v>
      </c>
      <c r="F122" s="51" t="s">
        <v>105</v>
      </c>
      <c r="G122" s="51" t="s">
        <v>498</v>
      </c>
      <c r="H122" s="51" t="s">
        <v>10</v>
      </c>
      <c r="I122" s="51">
        <v>1</v>
      </c>
      <c r="J122" s="51" t="s">
        <v>663</v>
      </c>
      <c r="K122" s="51" t="s">
        <v>106</v>
      </c>
      <c r="L122" s="107">
        <f t="shared" si="8"/>
        <v>5.7458557347670252E-3</v>
      </c>
      <c r="M122" s="52"/>
    </row>
    <row r="123" spans="1:13" ht="15" x14ac:dyDescent="0.25">
      <c r="A123" s="122" t="s">
        <v>152</v>
      </c>
      <c r="B123" s="51" t="s">
        <v>789</v>
      </c>
      <c r="C123" s="229" t="s">
        <v>788</v>
      </c>
      <c r="D123" s="230" t="s">
        <v>790</v>
      </c>
      <c r="E123" s="230" t="s">
        <v>791</v>
      </c>
      <c r="F123" s="51" t="s">
        <v>149</v>
      </c>
      <c r="G123" s="51" t="s">
        <v>498</v>
      </c>
      <c r="H123" s="51" t="s">
        <v>335</v>
      </c>
      <c r="I123" s="51">
        <v>1</v>
      </c>
      <c r="J123" s="51" t="s">
        <v>663</v>
      </c>
      <c r="K123" s="51" t="s">
        <v>107</v>
      </c>
      <c r="L123" s="107">
        <f t="shared" si="8"/>
        <v>5.9135678016726412E-3</v>
      </c>
      <c r="M123" s="52"/>
    </row>
    <row r="124" spans="1:13" ht="15" x14ac:dyDescent="0.25">
      <c r="A124" s="122" t="s">
        <v>155</v>
      </c>
      <c r="B124" s="51" t="s">
        <v>167</v>
      </c>
      <c r="C124" s="229" t="s">
        <v>794</v>
      </c>
      <c r="D124" s="230" t="s">
        <v>795</v>
      </c>
      <c r="E124" s="230" t="s">
        <v>796</v>
      </c>
      <c r="F124" s="51" t="s">
        <v>114</v>
      </c>
      <c r="G124" s="51" t="s">
        <v>498</v>
      </c>
      <c r="H124" s="51" t="s">
        <v>335</v>
      </c>
      <c r="I124" s="51">
        <v>1</v>
      </c>
      <c r="J124" s="51" t="s">
        <v>663</v>
      </c>
      <c r="K124" s="51" t="s">
        <v>109</v>
      </c>
      <c r="L124" s="107">
        <f t="shared" si="8"/>
        <v>5.975339755077658E-3</v>
      </c>
      <c r="M124" s="52"/>
    </row>
    <row r="125" spans="1:13" ht="15" x14ac:dyDescent="0.25">
      <c r="A125" s="122" t="s">
        <v>161</v>
      </c>
      <c r="B125" s="51" t="s">
        <v>284</v>
      </c>
      <c r="C125" s="229" t="s">
        <v>808</v>
      </c>
      <c r="D125" s="230" t="s">
        <v>809</v>
      </c>
      <c r="E125" s="230" t="s">
        <v>810</v>
      </c>
      <c r="F125" s="51" t="s">
        <v>150</v>
      </c>
      <c r="G125" s="51" t="s">
        <v>498</v>
      </c>
      <c r="H125" s="51" t="s">
        <v>10</v>
      </c>
      <c r="I125" s="51">
        <v>1</v>
      </c>
      <c r="J125" s="51" t="s">
        <v>663</v>
      </c>
      <c r="K125" s="51" t="s">
        <v>111</v>
      </c>
      <c r="L125" s="107">
        <f t="shared" si="8"/>
        <v>6.1872386499402625E-3</v>
      </c>
      <c r="M125" s="52"/>
    </row>
    <row r="126" spans="1:13" ht="15" x14ac:dyDescent="0.25">
      <c r="A126" s="122" t="s">
        <v>192</v>
      </c>
      <c r="B126" s="51" t="s">
        <v>231</v>
      </c>
      <c r="C126" s="229" t="s">
        <v>863</v>
      </c>
      <c r="D126" s="230" t="s">
        <v>864</v>
      </c>
      <c r="E126" s="230" t="s">
        <v>865</v>
      </c>
      <c r="F126" s="51" t="s">
        <v>150</v>
      </c>
      <c r="G126" s="51" t="s">
        <v>498</v>
      </c>
      <c r="H126" s="51" t="s">
        <v>10</v>
      </c>
      <c r="I126" s="51">
        <v>1</v>
      </c>
      <c r="J126" s="51" t="s">
        <v>663</v>
      </c>
      <c r="K126" s="51" t="s">
        <v>113</v>
      </c>
      <c r="L126" s="107">
        <f t="shared" si="8"/>
        <v>6.7851329151732377E-3</v>
      </c>
      <c r="M126" s="52"/>
    </row>
    <row r="127" spans="1:13" ht="15" x14ac:dyDescent="0.25">
      <c r="A127" s="122" t="s">
        <v>197</v>
      </c>
      <c r="B127" s="51" t="s">
        <v>262</v>
      </c>
      <c r="C127" s="229" t="s">
        <v>866</v>
      </c>
      <c r="D127" s="230" t="s">
        <v>867</v>
      </c>
      <c r="E127" s="230" t="s">
        <v>868</v>
      </c>
      <c r="F127" s="51" t="s">
        <v>128</v>
      </c>
      <c r="G127" s="51" t="s">
        <v>498</v>
      </c>
      <c r="H127" s="51" t="s">
        <v>255</v>
      </c>
      <c r="I127" s="51">
        <v>1</v>
      </c>
      <c r="J127" s="51" t="s">
        <v>663</v>
      </c>
      <c r="K127" s="51" t="s">
        <v>115</v>
      </c>
      <c r="L127" s="107">
        <f t="shared" si="8"/>
        <v>7.0534087514934288E-3</v>
      </c>
      <c r="M127" s="52"/>
    </row>
    <row r="128" spans="1:13" ht="15" x14ac:dyDescent="0.25">
      <c r="A128" s="122" t="s">
        <v>198</v>
      </c>
      <c r="B128" s="51" t="s">
        <v>212</v>
      </c>
      <c r="C128" s="229" t="s">
        <v>869</v>
      </c>
      <c r="D128" s="230" t="s">
        <v>870</v>
      </c>
      <c r="E128" s="230" t="s">
        <v>871</v>
      </c>
      <c r="F128" s="51" t="s">
        <v>105</v>
      </c>
      <c r="G128" s="51" t="s">
        <v>498</v>
      </c>
      <c r="H128" s="51" t="s">
        <v>335</v>
      </c>
      <c r="I128" s="51">
        <v>1</v>
      </c>
      <c r="J128" s="51" t="s">
        <v>663</v>
      </c>
      <c r="K128" s="51" t="s">
        <v>117</v>
      </c>
      <c r="L128" s="107">
        <f t="shared" si="8"/>
        <v>7.0705645161290324E-3</v>
      </c>
      <c r="M128" s="52"/>
    </row>
    <row r="129" spans="1:13" ht="15" x14ac:dyDescent="0.25">
      <c r="A129" s="122" t="s">
        <v>204</v>
      </c>
      <c r="B129" s="51" t="s">
        <v>172</v>
      </c>
      <c r="C129" s="229" t="s">
        <v>882</v>
      </c>
      <c r="D129" s="230" t="s">
        <v>883</v>
      </c>
      <c r="E129" s="230" t="s">
        <v>884</v>
      </c>
      <c r="F129" s="51" t="s">
        <v>149</v>
      </c>
      <c r="G129" s="51" t="s">
        <v>498</v>
      </c>
      <c r="H129" s="51" t="s">
        <v>335</v>
      </c>
      <c r="I129" s="51">
        <v>1</v>
      </c>
      <c r="J129" s="51" t="s">
        <v>663</v>
      </c>
      <c r="K129" s="51" t="s">
        <v>119</v>
      </c>
      <c r="L129" s="107">
        <f t="shared" si="8"/>
        <v>7.2529681899641575E-3</v>
      </c>
      <c r="M129" s="52"/>
    </row>
    <row r="130" spans="1:13" ht="15" x14ac:dyDescent="0.25">
      <c r="A130" s="122"/>
      <c r="B130" s="51"/>
      <c r="C130" s="229"/>
      <c r="D130" s="230"/>
      <c r="E130" s="230"/>
      <c r="F130" s="51"/>
      <c r="G130" s="51"/>
      <c r="H130" s="51"/>
      <c r="I130" s="51"/>
      <c r="J130" s="51"/>
      <c r="K130" s="51"/>
      <c r="L130" s="107"/>
      <c r="M130" s="52"/>
    </row>
    <row r="131" spans="1:13" ht="15" x14ac:dyDescent="0.25">
      <c r="A131" s="122" t="s">
        <v>117</v>
      </c>
      <c r="B131" s="51" t="s">
        <v>236</v>
      </c>
      <c r="C131" s="229" t="s">
        <v>679</v>
      </c>
      <c r="D131" s="230" t="s">
        <v>680</v>
      </c>
      <c r="E131" s="230" t="s">
        <v>681</v>
      </c>
      <c r="F131" s="51" t="s">
        <v>139</v>
      </c>
      <c r="G131" s="51" t="s">
        <v>498</v>
      </c>
      <c r="H131" s="51" t="s">
        <v>10</v>
      </c>
      <c r="I131" s="51">
        <v>1</v>
      </c>
      <c r="J131" s="51" t="s">
        <v>678</v>
      </c>
      <c r="K131" s="51" t="s">
        <v>94</v>
      </c>
      <c r="L131" s="107">
        <f t="shared" ref="L131:L140" si="9">C131/6.2</f>
        <v>4.9443697729988053E-3</v>
      </c>
      <c r="M131" s="52"/>
    </row>
    <row r="132" spans="1:13" ht="15" x14ac:dyDescent="0.25">
      <c r="A132" s="122" t="s">
        <v>122</v>
      </c>
      <c r="B132" s="51" t="s">
        <v>210</v>
      </c>
      <c r="C132" s="229" t="s">
        <v>686</v>
      </c>
      <c r="D132" s="230" t="s">
        <v>687</v>
      </c>
      <c r="E132" s="230" t="s">
        <v>688</v>
      </c>
      <c r="F132" s="51" t="s">
        <v>152</v>
      </c>
      <c r="G132" s="51" t="s">
        <v>498</v>
      </c>
      <c r="H132" s="51" t="s">
        <v>335</v>
      </c>
      <c r="I132" s="51">
        <v>1</v>
      </c>
      <c r="J132" s="51" t="s">
        <v>678</v>
      </c>
      <c r="K132" s="51" t="s">
        <v>96</v>
      </c>
      <c r="L132" s="107">
        <f t="shared" si="9"/>
        <v>4.9788866487455201E-3</v>
      </c>
      <c r="M132" s="52"/>
    </row>
    <row r="133" spans="1:13" ht="15" x14ac:dyDescent="0.25">
      <c r="A133" s="122" t="s">
        <v>142</v>
      </c>
      <c r="B133" s="51" t="s">
        <v>197</v>
      </c>
      <c r="C133" s="229" t="s">
        <v>736</v>
      </c>
      <c r="D133" s="230" t="s">
        <v>737</v>
      </c>
      <c r="E133" s="230" t="s">
        <v>551</v>
      </c>
      <c r="F133" s="51" t="s">
        <v>126</v>
      </c>
      <c r="G133" s="51" t="s">
        <v>498</v>
      </c>
      <c r="H133" s="51" t="s">
        <v>335</v>
      </c>
      <c r="I133" s="51">
        <v>1</v>
      </c>
      <c r="J133" s="51" t="s">
        <v>678</v>
      </c>
      <c r="K133" s="51" t="s">
        <v>98</v>
      </c>
      <c r="L133" s="107">
        <f t="shared" si="9"/>
        <v>5.5175477897252091E-3</v>
      </c>
      <c r="M133" s="52"/>
    </row>
    <row r="134" spans="1:13" ht="15" x14ac:dyDescent="0.25">
      <c r="A134" s="122" t="s">
        <v>110</v>
      </c>
      <c r="B134" s="51" t="s">
        <v>756</v>
      </c>
      <c r="C134" s="229" t="s">
        <v>755</v>
      </c>
      <c r="D134" s="230" t="s">
        <v>757</v>
      </c>
      <c r="E134" s="230" t="s">
        <v>758</v>
      </c>
      <c r="F134" s="51" t="s">
        <v>126</v>
      </c>
      <c r="G134" s="51" t="s">
        <v>498</v>
      </c>
      <c r="H134" s="51" t="s">
        <v>335</v>
      </c>
      <c r="I134" s="51">
        <v>1</v>
      </c>
      <c r="J134" s="51" t="s">
        <v>678</v>
      </c>
      <c r="K134" s="51" t="s">
        <v>100</v>
      </c>
      <c r="L134" s="107">
        <f t="shared" si="9"/>
        <v>5.6581541218637989E-3</v>
      </c>
      <c r="M134" s="52"/>
    </row>
    <row r="135" spans="1:13" ht="15" x14ac:dyDescent="0.25">
      <c r="A135" s="122" t="s">
        <v>131</v>
      </c>
      <c r="B135" s="51" t="s">
        <v>232</v>
      </c>
      <c r="C135" s="229" t="s">
        <v>765</v>
      </c>
      <c r="D135" s="230" t="s">
        <v>766</v>
      </c>
      <c r="E135" s="230" t="s">
        <v>767</v>
      </c>
      <c r="F135" s="51" t="s">
        <v>139</v>
      </c>
      <c r="G135" s="51" t="s">
        <v>498</v>
      </c>
      <c r="H135" s="51" t="s">
        <v>10</v>
      </c>
      <c r="I135" s="51">
        <v>1</v>
      </c>
      <c r="J135" s="51" t="s">
        <v>678</v>
      </c>
      <c r="K135" s="51" t="s">
        <v>102</v>
      </c>
      <c r="L135" s="107">
        <f t="shared" si="9"/>
        <v>5.7178352747909193E-3</v>
      </c>
      <c r="M135" s="52"/>
    </row>
    <row r="136" spans="1:13" ht="15" x14ac:dyDescent="0.25">
      <c r="A136" s="122" t="s">
        <v>162</v>
      </c>
      <c r="B136" s="51" t="s">
        <v>812</v>
      </c>
      <c r="C136" s="229" t="s">
        <v>811</v>
      </c>
      <c r="D136" s="230" t="s">
        <v>675</v>
      </c>
      <c r="E136" s="230" t="s">
        <v>813</v>
      </c>
      <c r="F136" s="51" t="s">
        <v>151</v>
      </c>
      <c r="G136" s="51" t="s">
        <v>498</v>
      </c>
      <c r="H136" s="51" t="s">
        <v>335</v>
      </c>
      <c r="I136" s="51">
        <v>1</v>
      </c>
      <c r="J136" s="51" t="s">
        <v>678</v>
      </c>
      <c r="K136" s="51" t="s">
        <v>104</v>
      </c>
      <c r="L136" s="107">
        <f t="shared" si="9"/>
        <v>6.1927270011947425E-3</v>
      </c>
      <c r="M136" s="52"/>
    </row>
    <row r="137" spans="1:13" ht="15" x14ac:dyDescent="0.25">
      <c r="A137" s="122" t="s">
        <v>171</v>
      </c>
      <c r="B137" s="51" t="s">
        <v>828</v>
      </c>
      <c r="C137" s="229" t="s">
        <v>827</v>
      </c>
      <c r="D137" s="230" t="s">
        <v>613</v>
      </c>
      <c r="E137" s="230" t="s">
        <v>614</v>
      </c>
      <c r="F137" s="51" t="s">
        <v>151</v>
      </c>
      <c r="G137" s="51" t="s">
        <v>498</v>
      </c>
      <c r="H137" s="51" t="s">
        <v>10</v>
      </c>
      <c r="I137" s="51">
        <v>1</v>
      </c>
      <c r="J137" s="51" t="s">
        <v>678</v>
      </c>
      <c r="K137" s="51" t="s">
        <v>106</v>
      </c>
      <c r="L137" s="107">
        <f t="shared" si="9"/>
        <v>6.3946572580645166E-3</v>
      </c>
      <c r="M137" s="52"/>
    </row>
    <row r="138" spans="1:13" ht="15" x14ac:dyDescent="0.25">
      <c r="A138" s="122" t="s">
        <v>174</v>
      </c>
      <c r="B138" s="51" t="s">
        <v>832</v>
      </c>
      <c r="C138" s="229" t="s">
        <v>831</v>
      </c>
      <c r="D138" s="230" t="s">
        <v>833</v>
      </c>
      <c r="E138" s="230" t="s">
        <v>834</v>
      </c>
      <c r="F138" s="51" t="s">
        <v>151</v>
      </c>
      <c r="G138" s="51" t="s">
        <v>498</v>
      </c>
      <c r="H138" s="51" t="s">
        <v>335</v>
      </c>
      <c r="I138" s="51">
        <v>1</v>
      </c>
      <c r="J138" s="51" t="s">
        <v>678</v>
      </c>
      <c r="K138" s="51" t="s">
        <v>107</v>
      </c>
      <c r="L138" s="107">
        <f t="shared" si="9"/>
        <v>6.418888142174433E-3</v>
      </c>
      <c r="M138" s="52"/>
    </row>
    <row r="139" spans="1:13" ht="15" x14ac:dyDescent="0.25">
      <c r="A139" s="122" t="s">
        <v>185</v>
      </c>
      <c r="B139" s="51" t="s">
        <v>318</v>
      </c>
      <c r="C139" s="229" t="s">
        <v>850</v>
      </c>
      <c r="D139" s="230" t="s">
        <v>851</v>
      </c>
      <c r="E139" s="230" t="s">
        <v>732</v>
      </c>
      <c r="F139" s="51" t="s">
        <v>152</v>
      </c>
      <c r="G139" s="51" t="s">
        <v>498</v>
      </c>
      <c r="H139" s="51" t="s">
        <v>255</v>
      </c>
      <c r="I139" s="51">
        <v>1</v>
      </c>
      <c r="J139" s="51" t="s">
        <v>678</v>
      </c>
      <c r="K139" s="51" t="s">
        <v>109</v>
      </c>
      <c r="L139" s="107">
        <f t="shared" si="9"/>
        <v>6.6105324074074078E-3</v>
      </c>
      <c r="M139" s="52"/>
    </row>
    <row r="140" spans="1:13" ht="15" x14ac:dyDescent="0.25">
      <c r="A140" s="122" t="s">
        <v>186</v>
      </c>
      <c r="B140" s="51" t="s">
        <v>186</v>
      </c>
      <c r="C140" s="229" t="s">
        <v>852</v>
      </c>
      <c r="D140" s="230" t="s">
        <v>853</v>
      </c>
      <c r="E140" s="230" t="s">
        <v>854</v>
      </c>
      <c r="F140" s="51" t="s">
        <v>146</v>
      </c>
      <c r="G140" s="51" t="s">
        <v>498</v>
      </c>
      <c r="H140" s="51" t="s">
        <v>335</v>
      </c>
      <c r="I140" s="51">
        <v>1</v>
      </c>
      <c r="J140" s="51" t="s">
        <v>678</v>
      </c>
      <c r="K140" s="51" t="s">
        <v>111</v>
      </c>
      <c r="L140" s="107">
        <f t="shared" si="9"/>
        <v>6.6156847371565113E-3</v>
      </c>
      <c r="M140" s="52"/>
    </row>
    <row r="141" spans="1:13" ht="15" x14ac:dyDescent="0.25">
      <c r="A141" s="122"/>
      <c r="B141" s="51"/>
      <c r="C141" s="229"/>
      <c r="D141" s="230"/>
      <c r="E141" s="230"/>
      <c r="F141" s="51"/>
      <c r="G141" s="51"/>
      <c r="H141" s="51"/>
      <c r="I141" s="51"/>
      <c r="J141" s="51"/>
      <c r="K141" s="51"/>
      <c r="L141" s="107"/>
      <c r="M141" s="52"/>
    </row>
    <row r="142" spans="1:13" ht="15" x14ac:dyDescent="0.25">
      <c r="A142" s="122" t="s">
        <v>124</v>
      </c>
      <c r="B142" s="51" t="s">
        <v>230</v>
      </c>
      <c r="C142" s="229" t="s">
        <v>690</v>
      </c>
      <c r="D142" s="230" t="s">
        <v>691</v>
      </c>
      <c r="E142" s="230" t="s">
        <v>692</v>
      </c>
      <c r="F142" s="51" t="s">
        <v>156</v>
      </c>
      <c r="G142" s="51" t="s">
        <v>498</v>
      </c>
      <c r="H142" s="51" t="s">
        <v>10</v>
      </c>
      <c r="I142" s="51">
        <v>1</v>
      </c>
      <c r="J142" s="51" t="s">
        <v>689</v>
      </c>
      <c r="K142" s="51" t="s">
        <v>94</v>
      </c>
      <c r="L142" s="107">
        <f>C142/6.2</f>
        <v>4.9923275089605729E-3</v>
      </c>
      <c r="M142" s="52"/>
    </row>
    <row r="143" spans="1:13" ht="15" x14ac:dyDescent="0.25">
      <c r="A143" s="122" t="s">
        <v>172</v>
      </c>
      <c r="B143" s="51" t="s">
        <v>162</v>
      </c>
      <c r="C143" s="229" t="s">
        <v>829</v>
      </c>
      <c r="D143" s="230" t="s">
        <v>830</v>
      </c>
      <c r="E143" s="230" t="s">
        <v>646</v>
      </c>
      <c r="F143" s="51" t="s">
        <v>153</v>
      </c>
      <c r="G143" s="51" t="s">
        <v>498</v>
      </c>
      <c r="H143" s="51" t="s">
        <v>335</v>
      </c>
      <c r="I143" s="51">
        <v>1</v>
      </c>
      <c r="J143" s="51" t="s">
        <v>689</v>
      </c>
      <c r="K143" s="51" t="s">
        <v>96</v>
      </c>
      <c r="L143" s="107">
        <f>C143/6.2</f>
        <v>6.3960013440860211E-3</v>
      </c>
      <c r="M143" s="52"/>
    </row>
    <row r="144" spans="1:13" ht="15" x14ac:dyDescent="0.25">
      <c r="A144" s="122" t="s">
        <v>205</v>
      </c>
      <c r="B144" s="51" t="s">
        <v>886</v>
      </c>
      <c r="C144" s="229" t="s">
        <v>885</v>
      </c>
      <c r="D144" s="230" t="s">
        <v>887</v>
      </c>
      <c r="E144" s="230" t="s">
        <v>888</v>
      </c>
      <c r="F144" s="51" t="s">
        <v>154</v>
      </c>
      <c r="G144" s="51" t="s">
        <v>498</v>
      </c>
      <c r="H144" s="51" t="s">
        <v>335</v>
      </c>
      <c r="I144" s="51">
        <v>1</v>
      </c>
      <c r="J144" s="51" t="s">
        <v>689</v>
      </c>
      <c r="K144" s="51" t="s">
        <v>98</v>
      </c>
      <c r="L144" s="107">
        <f>C144/6.2</f>
        <v>7.2707586618876944E-3</v>
      </c>
      <c r="M144" s="52"/>
    </row>
    <row r="145" spans="1:13" ht="15" x14ac:dyDescent="0.25">
      <c r="A145" s="122"/>
      <c r="B145" s="51"/>
      <c r="C145" s="229"/>
      <c r="D145" s="230"/>
      <c r="E145" s="230"/>
      <c r="F145" s="51"/>
      <c r="G145" s="51"/>
      <c r="H145" s="51"/>
      <c r="I145" s="51"/>
      <c r="J145" s="51"/>
      <c r="K145" s="51"/>
      <c r="L145" s="107"/>
      <c r="M145" s="52"/>
    </row>
    <row r="146" spans="1:13" ht="15" x14ac:dyDescent="0.25">
      <c r="A146" s="235" t="s">
        <v>145</v>
      </c>
      <c r="B146" s="51" t="s">
        <v>195</v>
      </c>
      <c r="C146" s="229" t="s">
        <v>745</v>
      </c>
      <c r="D146" s="230" t="s">
        <v>746</v>
      </c>
      <c r="E146" s="230" t="s">
        <v>747</v>
      </c>
      <c r="F146" s="51" t="s">
        <v>158</v>
      </c>
      <c r="G146" s="51" t="s">
        <v>498</v>
      </c>
      <c r="H146" s="51" t="s">
        <v>335</v>
      </c>
      <c r="I146" s="51">
        <v>1</v>
      </c>
      <c r="J146" s="51" t="s">
        <v>744</v>
      </c>
      <c r="K146" s="51" t="s">
        <v>94</v>
      </c>
      <c r="L146" s="107">
        <f t="shared" ref="L146:L152" si="10">C146/6.2</f>
        <v>5.5536887694145757E-3</v>
      </c>
      <c r="M146" s="52"/>
    </row>
    <row r="147" spans="1:13" ht="15" x14ac:dyDescent="0.25">
      <c r="A147" s="235" t="s">
        <v>148</v>
      </c>
      <c r="B147" s="51" t="s">
        <v>309</v>
      </c>
      <c r="C147" s="229" t="s">
        <v>762</v>
      </c>
      <c r="D147" s="230" t="s">
        <v>763</v>
      </c>
      <c r="E147" s="230" t="s">
        <v>764</v>
      </c>
      <c r="F147" s="51" t="s">
        <v>160</v>
      </c>
      <c r="G147" s="51" t="s">
        <v>498</v>
      </c>
      <c r="H147" s="51" t="s">
        <v>255</v>
      </c>
      <c r="I147" s="51">
        <v>1</v>
      </c>
      <c r="J147" s="51" t="s">
        <v>744</v>
      </c>
      <c r="K147" s="51" t="s">
        <v>96</v>
      </c>
      <c r="L147" s="107">
        <f t="shared" si="10"/>
        <v>5.6922229689366785E-3</v>
      </c>
      <c r="M147" s="52"/>
    </row>
    <row r="148" spans="1:13" ht="15" x14ac:dyDescent="0.25">
      <c r="A148" s="235" t="s">
        <v>128</v>
      </c>
      <c r="B148" s="51" t="s">
        <v>239</v>
      </c>
      <c r="C148" s="229" t="s">
        <v>776</v>
      </c>
      <c r="D148" s="230" t="s">
        <v>777</v>
      </c>
      <c r="E148" s="230" t="s">
        <v>778</v>
      </c>
      <c r="F148" s="51" t="s">
        <v>160</v>
      </c>
      <c r="G148" s="51" t="s">
        <v>498</v>
      </c>
      <c r="H148" s="51" t="s">
        <v>10</v>
      </c>
      <c r="I148" s="51">
        <v>1</v>
      </c>
      <c r="J148" s="51" t="s">
        <v>744</v>
      </c>
      <c r="K148" s="51" t="s">
        <v>98</v>
      </c>
      <c r="L148" s="107">
        <f t="shared" si="10"/>
        <v>5.7806899641577054E-3</v>
      </c>
      <c r="M148" s="52"/>
    </row>
    <row r="149" spans="1:13" ht="15" x14ac:dyDescent="0.25">
      <c r="A149" s="235" t="s">
        <v>187</v>
      </c>
      <c r="B149" s="51" t="s">
        <v>234</v>
      </c>
      <c r="C149" s="229" t="s">
        <v>855</v>
      </c>
      <c r="D149" s="230" t="s">
        <v>856</v>
      </c>
      <c r="E149" s="230" t="s">
        <v>551</v>
      </c>
      <c r="F149" s="51" t="s">
        <v>160</v>
      </c>
      <c r="G149" s="51" t="s">
        <v>498</v>
      </c>
      <c r="H149" s="51" t="s">
        <v>10</v>
      </c>
      <c r="I149" s="51">
        <v>1</v>
      </c>
      <c r="J149" s="51" t="s">
        <v>744</v>
      </c>
      <c r="K149" s="51" t="s">
        <v>100</v>
      </c>
      <c r="L149" s="107">
        <f t="shared" si="10"/>
        <v>6.6359393667861409E-3</v>
      </c>
      <c r="M149" s="52"/>
    </row>
    <row r="150" spans="1:13" ht="15" x14ac:dyDescent="0.25">
      <c r="A150" s="235" t="s">
        <v>201</v>
      </c>
      <c r="B150" s="51" t="s">
        <v>877</v>
      </c>
      <c r="C150" s="229" t="s">
        <v>876</v>
      </c>
      <c r="D150" s="230" t="s">
        <v>878</v>
      </c>
      <c r="E150" s="230" t="s">
        <v>879</v>
      </c>
      <c r="F150" s="51" t="s">
        <v>161</v>
      </c>
      <c r="G150" s="51" t="s">
        <v>498</v>
      </c>
      <c r="H150" s="51" t="s">
        <v>255</v>
      </c>
      <c r="I150" s="51">
        <v>1</v>
      </c>
      <c r="J150" s="51" t="s">
        <v>744</v>
      </c>
      <c r="K150" s="51" t="s">
        <v>102</v>
      </c>
      <c r="L150" s="107">
        <f t="shared" si="10"/>
        <v>7.1249999999999994E-3</v>
      </c>
      <c r="M150" s="52"/>
    </row>
    <row r="151" spans="1:13" ht="15" x14ac:dyDescent="0.25">
      <c r="A151" s="235" t="s">
        <v>213</v>
      </c>
      <c r="B151" s="51" t="s">
        <v>898</v>
      </c>
      <c r="C151" s="229" t="s">
        <v>897</v>
      </c>
      <c r="D151" s="230" t="s">
        <v>899</v>
      </c>
      <c r="E151" s="230" t="s">
        <v>841</v>
      </c>
      <c r="F151" s="51" t="s">
        <v>158</v>
      </c>
      <c r="G151" s="51" t="s">
        <v>498</v>
      </c>
      <c r="H151" s="51" t="s">
        <v>335</v>
      </c>
      <c r="I151" s="51">
        <v>1</v>
      </c>
      <c r="J151" s="51" t="s">
        <v>744</v>
      </c>
      <c r="K151" s="51" t="s">
        <v>104</v>
      </c>
      <c r="L151" s="107">
        <f t="shared" si="10"/>
        <v>7.5976142473118281E-3</v>
      </c>
      <c r="M151" s="52"/>
    </row>
    <row r="152" spans="1:13" ht="15" x14ac:dyDescent="0.25">
      <c r="A152" s="235" t="s">
        <v>214</v>
      </c>
      <c r="B152" s="51" t="s">
        <v>200</v>
      </c>
      <c r="C152" s="229" t="s">
        <v>900</v>
      </c>
      <c r="D152" s="230" t="s">
        <v>901</v>
      </c>
      <c r="E152" s="230" t="s">
        <v>561</v>
      </c>
      <c r="F152" s="51" t="s">
        <v>162</v>
      </c>
      <c r="G152" s="51" t="s">
        <v>498</v>
      </c>
      <c r="H152" s="51" t="s">
        <v>335</v>
      </c>
      <c r="I152" s="51">
        <v>1</v>
      </c>
      <c r="J152" s="51" t="s">
        <v>744</v>
      </c>
      <c r="K152" s="51" t="s">
        <v>106</v>
      </c>
      <c r="L152" s="107">
        <f t="shared" si="10"/>
        <v>7.6818996415770604E-3</v>
      </c>
      <c r="M152" s="52"/>
    </row>
    <row r="153" spans="1:13" ht="15" x14ac:dyDescent="0.25">
      <c r="A153" s="235"/>
      <c r="B153" s="51"/>
      <c r="C153" s="229"/>
      <c r="D153" s="230"/>
      <c r="E153" s="230"/>
      <c r="F153" s="51"/>
      <c r="G153" s="51"/>
      <c r="H153" s="51"/>
      <c r="I153" s="51"/>
      <c r="J153" s="51"/>
      <c r="K153" s="51"/>
      <c r="L153" s="107"/>
      <c r="M153" s="52"/>
    </row>
    <row r="154" spans="1:13" x14ac:dyDescent="0.2">
      <c r="A154" s="85">
        <v>128</v>
      </c>
      <c r="B154" s="51" t="s">
        <v>267</v>
      </c>
      <c r="C154" s="229" t="s">
        <v>916</v>
      </c>
      <c r="D154" s="230" t="s">
        <v>917</v>
      </c>
      <c r="E154" s="230" t="s">
        <v>844</v>
      </c>
      <c r="F154" s="51" t="s">
        <v>168</v>
      </c>
      <c r="G154" s="51" t="s">
        <v>498</v>
      </c>
      <c r="H154" s="51" t="s">
        <v>10</v>
      </c>
      <c r="I154" s="51">
        <v>1</v>
      </c>
      <c r="J154" s="51" t="s">
        <v>915</v>
      </c>
      <c r="K154" s="51" t="s">
        <v>94</v>
      </c>
      <c r="L154" s="107">
        <f>C154/6.2</f>
        <v>8.6011051373954608E-3</v>
      </c>
      <c r="M154" s="52"/>
    </row>
    <row r="155" spans="1:13" x14ac:dyDescent="0.2">
      <c r="A155" s="85">
        <v>133</v>
      </c>
      <c r="B155" s="51" t="s">
        <v>919</v>
      </c>
      <c r="C155" s="229" t="s">
        <v>918</v>
      </c>
      <c r="D155" s="230" t="s">
        <v>920</v>
      </c>
      <c r="E155" s="230" t="s">
        <v>921</v>
      </c>
      <c r="F155" s="51" t="s">
        <v>163</v>
      </c>
      <c r="G155" s="51" t="s">
        <v>498</v>
      </c>
      <c r="H155" s="51" t="s">
        <v>255</v>
      </c>
      <c r="I155" s="51">
        <v>1</v>
      </c>
      <c r="J155" s="51" t="s">
        <v>915</v>
      </c>
      <c r="K155" s="51" t="s">
        <v>96</v>
      </c>
      <c r="L155" s="107">
        <f>C155/6.2</f>
        <v>9.5463896356033449E-3</v>
      </c>
      <c r="M155" s="52"/>
    </row>
    <row r="158" spans="1:13" x14ac:dyDescent="0.2">
      <c r="A158" s="52"/>
      <c r="B158" s="52"/>
      <c r="C158" s="52"/>
      <c r="F158" s="52"/>
      <c r="G158" s="52"/>
      <c r="H158" s="52"/>
      <c r="I158" s="52"/>
      <c r="J158" s="52"/>
      <c r="K158" s="52"/>
      <c r="L158" s="52"/>
    </row>
  </sheetData>
  <sortState ref="A3:L135">
    <sortCondition ref="G3:G135"/>
    <sortCondition ref="J3:J135"/>
    <sortCondition ref="A3:A135"/>
  </sortState>
  <mergeCells count="1">
    <mergeCell ref="A1:L1"/>
  </mergeCells>
  <pageMargins left="0.6" right="0.42" top="0.69" bottom="1.05" header="0.32" footer="0.36"/>
  <pageSetup scale="76" fitToHeight="3" orientation="portrait" r:id="rId1"/>
  <headerFooter alignWithMargins="0">
    <oddFooter>&amp;C&amp;P</oddFooter>
  </headerFooter>
  <rowBreaks count="2" manualBreakCount="2">
    <brk id="91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zoomScaleNormal="100" workbookViewId="0">
      <selection activeCell="E31" sqref="E31"/>
    </sheetView>
  </sheetViews>
  <sheetFormatPr defaultRowHeight="12.75" x14ac:dyDescent="0.2"/>
  <cols>
    <col min="1" max="1" width="9.140625" style="53"/>
    <col min="2" max="2" width="7.5703125" style="53" customWidth="1"/>
    <col min="3" max="3" width="11.28515625" style="53" customWidth="1"/>
    <col min="4" max="4" width="11.5703125" style="52" customWidth="1"/>
    <col min="5" max="5" width="12.28515625" style="52" customWidth="1"/>
    <col min="6" max="6" width="4" style="53" bestFit="1" customWidth="1"/>
    <col min="7" max="7" width="6.5703125" style="53" bestFit="1" customWidth="1"/>
    <col min="8" max="8" width="11.140625" style="53" customWidth="1"/>
    <col min="9" max="9" width="7.28515625" style="53" customWidth="1"/>
    <col min="10" max="10" width="19.5703125" style="53" customWidth="1"/>
    <col min="11" max="11" width="7.140625" style="53" customWidth="1"/>
    <col min="12" max="12" width="9.140625" style="53"/>
    <col min="13" max="16384" width="9.140625" style="45"/>
  </cols>
  <sheetData>
    <row r="1" spans="1:13" s="49" customFormat="1" ht="18" x14ac:dyDescent="0.25">
      <c r="A1" s="252" t="s">
        <v>1760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3" s="49" customFormat="1" ht="39" thickBot="1" x14ac:dyDescent="0.25">
      <c r="A2" s="220" t="s">
        <v>1</v>
      </c>
      <c r="B2" s="219" t="s">
        <v>2</v>
      </c>
      <c r="C2" s="219" t="s">
        <v>3</v>
      </c>
      <c r="D2" s="219" t="s">
        <v>1037</v>
      </c>
      <c r="E2" s="219" t="s">
        <v>647</v>
      </c>
      <c r="F2" s="219" t="s">
        <v>4</v>
      </c>
      <c r="G2" s="219" t="s">
        <v>5</v>
      </c>
      <c r="H2" s="219" t="s">
        <v>6</v>
      </c>
      <c r="I2" s="219" t="s">
        <v>7</v>
      </c>
      <c r="J2" s="220" t="s">
        <v>8</v>
      </c>
      <c r="K2" s="220" t="s">
        <v>9</v>
      </c>
      <c r="L2" s="220" t="s">
        <v>91</v>
      </c>
    </row>
    <row r="3" spans="1:13" ht="15.75" thickBot="1" x14ac:dyDescent="0.3">
      <c r="A3" s="122" t="s">
        <v>134</v>
      </c>
      <c r="B3" s="51" t="s">
        <v>104</v>
      </c>
      <c r="C3" s="229" t="s">
        <v>937</v>
      </c>
      <c r="D3" s="230" t="s">
        <v>870</v>
      </c>
      <c r="E3" s="230" t="s">
        <v>938</v>
      </c>
      <c r="F3" s="51" t="s">
        <v>149</v>
      </c>
      <c r="G3" s="51" t="s">
        <v>516</v>
      </c>
      <c r="H3" s="51" t="s">
        <v>255</v>
      </c>
      <c r="I3" s="51">
        <v>1</v>
      </c>
      <c r="J3" s="51" t="s">
        <v>936</v>
      </c>
      <c r="K3" s="236" t="s">
        <v>94</v>
      </c>
      <c r="L3" s="107">
        <f t="shared" ref="L3:L20" si="0">C3/6.2</f>
        <v>5.199652777777777E-3</v>
      </c>
      <c r="M3" s="212">
        <f>K3+K4+K5+K6</f>
        <v>5</v>
      </c>
    </row>
    <row r="4" spans="1:13" ht="15" x14ac:dyDescent="0.25">
      <c r="A4" s="122" t="s">
        <v>144</v>
      </c>
      <c r="B4" s="51" t="s">
        <v>96</v>
      </c>
      <c r="C4" s="229" t="s">
        <v>946</v>
      </c>
      <c r="D4" s="230" t="s">
        <v>947</v>
      </c>
      <c r="E4" s="230" t="s">
        <v>948</v>
      </c>
      <c r="F4" s="51" t="s">
        <v>143</v>
      </c>
      <c r="G4" s="51" t="s">
        <v>516</v>
      </c>
      <c r="H4" s="51" t="s">
        <v>255</v>
      </c>
      <c r="I4" s="51">
        <v>1</v>
      </c>
      <c r="J4" s="51" t="s">
        <v>945</v>
      </c>
      <c r="K4" s="236" t="s">
        <v>94</v>
      </c>
      <c r="L4" s="107">
        <f t="shared" si="0"/>
        <v>5.6259333930704898E-3</v>
      </c>
      <c r="M4" s="52"/>
    </row>
    <row r="5" spans="1:13" ht="15" x14ac:dyDescent="0.25">
      <c r="A5" s="122" t="s">
        <v>191</v>
      </c>
      <c r="B5" s="51" t="s">
        <v>244</v>
      </c>
      <c r="C5" s="229" t="s">
        <v>992</v>
      </c>
      <c r="D5" s="230" t="s">
        <v>993</v>
      </c>
      <c r="E5" s="230" t="s">
        <v>994</v>
      </c>
      <c r="F5" s="51" t="s">
        <v>144</v>
      </c>
      <c r="G5" s="51" t="s">
        <v>516</v>
      </c>
      <c r="H5" s="51" t="s">
        <v>255</v>
      </c>
      <c r="I5" s="51">
        <v>1</v>
      </c>
      <c r="J5" s="51" t="s">
        <v>991</v>
      </c>
      <c r="K5" s="236" t="s">
        <v>94</v>
      </c>
      <c r="L5" s="107">
        <f t="shared" si="0"/>
        <v>6.7744548984468335E-3</v>
      </c>
      <c r="M5" s="52"/>
    </row>
    <row r="6" spans="1:13" ht="15" x14ac:dyDescent="0.25">
      <c r="A6" s="122" t="s">
        <v>136</v>
      </c>
      <c r="B6" s="51" t="s">
        <v>117</v>
      </c>
      <c r="C6" s="229" t="s">
        <v>939</v>
      </c>
      <c r="D6" s="230" t="s">
        <v>940</v>
      </c>
      <c r="E6" s="230" t="s">
        <v>941</v>
      </c>
      <c r="F6" s="51" t="s">
        <v>97</v>
      </c>
      <c r="G6" s="51" t="s">
        <v>516</v>
      </c>
      <c r="H6" s="51" t="s">
        <v>255</v>
      </c>
      <c r="I6" s="51">
        <v>1</v>
      </c>
      <c r="J6" s="51" t="s">
        <v>932</v>
      </c>
      <c r="K6" s="236" t="s">
        <v>96</v>
      </c>
      <c r="L6" s="107">
        <f t="shared" si="0"/>
        <v>5.2704786439665471E-3</v>
      </c>
      <c r="M6" s="52"/>
    </row>
    <row r="7" spans="1:13" ht="15" x14ac:dyDescent="0.25">
      <c r="A7" s="122" t="s">
        <v>196</v>
      </c>
      <c r="B7" s="51" t="s">
        <v>242</v>
      </c>
      <c r="C7" s="229" t="s">
        <v>1005</v>
      </c>
      <c r="D7" s="230" t="s">
        <v>993</v>
      </c>
      <c r="E7" s="230" t="s">
        <v>1006</v>
      </c>
      <c r="F7" s="51" t="s">
        <v>147</v>
      </c>
      <c r="G7" s="51" t="s">
        <v>516</v>
      </c>
      <c r="H7" s="51" t="s">
        <v>255</v>
      </c>
      <c r="I7" s="51">
        <v>1</v>
      </c>
      <c r="J7" s="51" t="s">
        <v>991</v>
      </c>
      <c r="K7" s="51" t="s">
        <v>96</v>
      </c>
      <c r="L7" s="107">
        <f t="shared" si="0"/>
        <v>7.0454002389486259E-3</v>
      </c>
      <c r="M7" s="52"/>
    </row>
    <row r="8" spans="1:13" ht="15" x14ac:dyDescent="0.25">
      <c r="A8" s="122" t="s">
        <v>203</v>
      </c>
      <c r="B8" s="51" t="s">
        <v>246</v>
      </c>
      <c r="C8" s="229" t="s">
        <v>1009</v>
      </c>
      <c r="D8" s="230" t="s">
        <v>527</v>
      </c>
      <c r="E8" s="230" t="s">
        <v>528</v>
      </c>
      <c r="F8" s="51" t="s">
        <v>121</v>
      </c>
      <c r="G8" s="51" t="s">
        <v>516</v>
      </c>
      <c r="H8" s="51" t="s">
        <v>255</v>
      </c>
      <c r="I8" s="51">
        <v>1</v>
      </c>
      <c r="J8" s="51" t="s">
        <v>978</v>
      </c>
      <c r="K8" s="51" t="s">
        <v>96</v>
      </c>
      <c r="L8" s="107">
        <f t="shared" si="0"/>
        <v>7.2289613201911582E-3</v>
      </c>
      <c r="M8" s="52"/>
    </row>
    <row r="9" spans="1:13" ht="15" x14ac:dyDescent="0.25">
      <c r="A9" s="122" t="s">
        <v>167</v>
      </c>
      <c r="B9" s="51" t="s">
        <v>100</v>
      </c>
      <c r="C9" s="229" t="s">
        <v>961</v>
      </c>
      <c r="D9" s="230" t="s">
        <v>962</v>
      </c>
      <c r="E9" s="230" t="s">
        <v>963</v>
      </c>
      <c r="F9" s="51" t="s">
        <v>135</v>
      </c>
      <c r="G9" s="51" t="s">
        <v>516</v>
      </c>
      <c r="H9" s="51" t="s">
        <v>255</v>
      </c>
      <c r="I9" s="51">
        <v>1</v>
      </c>
      <c r="J9" s="51" t="s">
        <v>928</v>
      </c>
      <c r="K9" s="51" t="s">
        <v>98</v>
      </c>
      <c r="L9" s="107">
        <f t="shared" si="0"/>
        <v>6.2969123357228202E-3</v>
      </c>
      <c r="M9" s="52"/>
    </row>
    <row r="10" spans="1:13" ht="15" x14ac:dyDescent="0.25">
      <c r="A10" s="122" t="s">
        <v>210</v>
      </c>
      <c r="B10" s="51" t="s">
        <v>243</v>
      </c>
      <c r="C10" s="229" t="s">
        <v>1014</v>
      </c>
      <c r="D10" s="230" t="s">
        <v>993</v>
      </c>
      <c r="E10" s="230" t="s">
        <v>1015</v>
      </c>
      <c r="F10" s="51" t="s">
        <v>110</v>
      </c>
      <c r="G10" s="51" t="s">
        <v>516</v>
      </c>
      <c r="H10" s="51" t="s">
        <v>255</v>
      </c>
      <c r="I10" s="51">
        <v>1</v>
      </c>
      <c r="J10" s="51" t="s">
        <v>991</v>
      </c>
      <c r="K10" s="51" t="s">
        <v>98</v>
      </c>
      <c r="L10" s="107">
        <f t="shared" si="0"/>
        <v>7.3980361409796891E-3</v>
      </c>
      <c r="M10" s="52"/>
    </row>
    <row r="11" spans="1:13" ht="15" x14ac:dyDescent="0.25">
      <c r="A11" s="122" t="s">
        <v>177</v>
      </c>
      <c r="B11" s="51" t="s">
        <v>977</v>
      </c>
      <c r="C11" s="229" t="s">
        <v>976</v>
      </c>
      <c r="D11" s="230" t="s">
        <v>531</v>
      </c>
      <c r="E11" s="230" t="s">
        <v>520</v>
      </c>
      <c r="F11" s="51" t="s">
        <v>97</v>
      </c>
      <c r="G11" s="51" t="s">
        <v>516</v>
      </c>
      <c r="H11" s="51" t="s">
        <v>255</v>
      </c>
      <c r="I11" s="51">
        <v>1</v>
      </c>
      <c r="J11" s="51" t="s">
        <v>932</v>
      </c>
      <c r="K11" s="51" t="s">
        <v>100</v>
      </c>
      <c r="L11" s="107">
        <f t="shared" si="0"/>
        <v>6.4426336618876937E-3</v>
      </c>
      <c r="M11" s="52"/>
    </row>
    <row r="12" spans="1:13" ht="15" x14ac:dyDescent="0.25">
      <c r="A12" s="122" t="s">
        <v>183</v>
      </c>
      <c r="B12" s="51" t="s">
        <v>247</v>
      </c>
      <c r="C12" s="229" t="s">
        <v>985</v>
      </c>
      <c r="D12" s="230" t="s">
        <v>986</v>
      </c>
      <c r="E12" s="230" t="s">
        <v>987</v>
      </c>
      <c r="F12" s="51" t="s">
        <v>105</v>
      </c>
      <c r="G12" s="51" t="s">
        <v>516</v>
      </c>
      <c r="H12" s="51" t="s">
        <v>255</v>
      </c>
      <c r="I12" s="51">
        <v>1</v>
      </c>
      <c r="J12" s="51" t="s">
        <v>936</v>
      </c>
      <c r="K12" s="51" t="s">
        <v>100</v>
      </c>
      <c r="L12" s="107">
        <f t="shared" si="0"/>
        <v>6.5986223118279577E-3</v>
      </c>
      <c r="M12" s="52"/>
    </row>
    <row r="13" spans="1:13" ht="15" x14ac:dyDescent="0.25">
      <c r="A13" s="122" t="s">
        <v>194</v>
      </c>
      <c r="B13" s="51" t="s">
        <v>245</v>
      </c>
      <c r="C13" s="229" t="s">
        <v>1000</v>
      </c>
      <c r="D13" s="230" t="s">
        <v>1001</v>
      </c>
      <c r="E13" s="230" t="s">
        <v>1002</v>
      </c>
      <c r="F13" s="51" t="s">
        <v>143</v>
      </c>
      <c r="G13" s="51" t="s">
        <v>516</v>
      </c>
      <c r="H13" s="51" t="s">
        <v>255</v>
      </c>
      <c r="I13" s="51">
        <v>1</v>
      </c>
      <c r="J13" s="51" t="s">
        <v>945</v>
      </c>
      <c r="K13" s="51" t="s">
        <v>100</v>
      </c>
      <c r="L13" s="107">
        <f t="shared" si="0"/>
        <v>6.8578068996415767E-3</v>
      </c>
      <c r="M13" s="52"/>
    </row>
    <row r="14" spans="1:13" ht="15" x14ac:dyDescent="0.25">
      <c r="A14" s="122" t="s">
        <v>209</v>
      </c>
      <c r="B14" s="51" t="s">
        <v>241</v>
      </c>
      <c r="C14" s="229" t="s">
        <v>1012</v>
      </c>
      <c r="D14" s="230" t="s">
        <v>822</v>
      </c>
      <c r="E14" s="230" t="s">
        <v>1013</v>
      </c>
      <c r="F14" s="51" t="s">
        <v>116</v>
      </c>
      <c r="G14" s="51" t="s">
        <v>516</v>
      </c>
      <c r="H14" s="51" t="s">
        <v>255</v>
      </c>
      <c r="I14" s="51">
        <v>1</v>
      </c>
      <c r="J14" s="51" t="s">
        <v>925</v>
      </c>
      <c r="K14" s="51" t="s">
        <v>100</v>
      </c>
      <c r="L14" s="107">
        <f t="shared" si="0"/>
        <v>7.3320825866188769E-3</v>
      </c>
      <c r="M14" s="52"/>
    </row>
    <row r="15" spans="1:13" x14ac:dyDescent="0.2">
      <c r="A15" s="106">
        <v>130</v>
      </c>
      <c r="B15" s="51" t="s">
        <v>166</v>
      </c>
      <c r="C15" s="229" t="s">
        <v>1028</v>
      </c>
      <c r="D15" s="230" t="s">
        <v>1029</v>
      </c>
      <c r="E15" s="230" t="s">
        <v>1030</v>
      </c>
      <c r="F15" s="51" t="s">
        <v>152</v>
      </c>
      <c r="G15" s="51" t="s">
        <v>516</v>
      </c>
      <c r="H15" s="51" t="s">
        <v>255</v>
      </c>
      <c r="I15" s="51">
        <v>1</v>
      </c>
      <c r="J15" s="51" t="s">
        <v>995</v>
      </c>
      <c r="K15" s="51" t="s">
        <v>100</v>
      </c>
      <c r="L15" s="107">
        <f t="shared" si="0"/>
        <v>8.7492532855436081E-3</v>
      </c>
      <c r="M15" s="52"/>
    </row>
    <row r="16" spans="1:13" ht="15" x14ac:dyDescent="0.25">
      <c r="A16" s="122" t="s">
        <v>188</v>
      </c>
      <c r="B16" s="51" t="s">
        <v>989</v>
      </c>
      <c r="C16" s="229" t="s">
        <v>988</v>
      </c>
      <c r="D16" s="230" t="s">
        <v>990</v>
      </c>
      <c r="E16" s="230" t="s">
        <v>570</v>
      </c>
      <c r="F16" s="51" t="s">
        <v>114</v>
      </c>
      <c r="G16" s="51" t="s">
        <v>516</v>
      </c>
      <c r="H16" s="51" t="s">
        <v>255</v>
      </c>
      <c r="I16" s="51">
        <v>1</v>
      </c>
      <c r="J16" s="51" t="s">
        <v>936</v>
      </c>
      <c r="K16" s="51" t="s">
        <v>102</v>
      </c>
      <c r="L16" s="107">
        <f t="shared" si="0"/>
        <v>6.6487828554360811E-3</v>
      </c>
      <c r="M16" s="52"/>
    </row>
    <row r="17" spans="1:13" ht="15" x14ac:dyDescent="0.25">
      <c r="A17" s="122" t="s">
        <v>200</v>
      </c>
      <c r="B17" s="51" t="s">
        <v>107</v>
      </c>
      <c r="C17" s="229" t="s">
        <v>1007</v>
      </c>
      <c r="D17" s="230" t="s">
        <v>1008</v>
      </c>
      <c r="E17" s="230" t="s">
        <v>927</v>
      </c>
      <c r="F17" s="51" t="s">
        <v>136</v>
      </c>
      <c r="G17" s="51" t="s">
        <v>516</v>
      </c>
      <c r="H17" s="51" t="s">
        <v>255</v>
      </c>
      <c r="I17" s="51">
        <v>1</v>
      </c>
      <c r="J17" s="51" t="s">
        <v>928</v>
      </c>
      <c r="K17" s="51" t="s">
        <v>102</v>
      </c>
      <c r="L17" s="107">
        <f t="shared" si="0"/>
        <v>7.0948887395459971E-3</v>
      </c>
      <c r="M17" s="52"/>
    </row>
    <row r="18" spans="1:13" x14ac:dyDescent="0.2">
      <c r="A18" s="106">
        <v>131</v>
      </c>
      <c r="B18" s="51" t="s">
        <v>98</v>
      </c>
      <c r="C18" s="229" t="s">
        <v>1031</v>
      </c>
      <c r="D18" s="230" t="s">
        <v>1032</v>
      </c>
      <c r="E18" s="230" t="s">
        <v>1033</v>
      </c>
      <c r="F18" s="51" t="s">
        <v>150</v>
      </c>
      <c r="G18" s="51" t="s">
        <v>516</v>
      </c>
      <c r="H18" s="51" t="s">
        <v>255</v>
      </c>
      <c r="I18" s="51">
        <v>1</v>
      </c>
      <c r="J18" s="51" t="s">
        <v>936</v>
      </c>
      <c r="K18" s="51" t="s">
        <v>104</v>
      </c>
      <c r="L18" s="107">
        <f t="shared" si="0"/>
        <v>9.0844160692951023E-3</v>
      </c>
      <c r="M18" s="52"/>
    </row>
    <row r="19" spans="1:13" ht="15" x14ac:dyDescent="0.25">
      <c r="A19" s="122" t="s">
        <v>218</v>
      </c>
      <c r="B19" s="51" t="s">
        <v>111</v>
      </c>
      <c r="C19" s="229" t="s">
        <v>1023</v>
      </c>
      <c r="D19" s="230" t="s">
        <v>599</v>
      </c>
      <c r="E19" s="230" t="s">
        <v>1024</v>
      </c>
      <c r="F19" s="51" t="s">
        <v>135</v>
      </c>
      <c r="G19" s="51" t="s">
        <v>516</v>
      </c>
      <c r="H19" s="51" t="s">
        <v>255</v>
      </c>
      <c r="I19" s="51">
        <v>1</v>
      </c>
      <c r="J19" s="51" t="s">
        <v>928</v>
      </c>
      <c r="K19" s="51" t="s">
        <v>106</v>
      </c>
      <c r="L19" s="107">
        <f t="shared" si="0"/>
        <v>8.2112828554360816E-3</v>
      </c>
      <c r="M19" s="52"/>
    </row>
    <row r="20" spans="1:13" x14ac:dyDescent="0.2">
      <c r="A20" s="106">
        <v>129</v>
      </c>
      <c r="B20" s="51" t="s">
        <v>206</v>
      </c>
      <c r="C20" s="229" t="s">
        <v>1025</v>
      </c>
      <c r="D20" s="230" t="s">
        <v>1026</v>
      </c>
      <c r="E20" s="230" t="s">
        <v>1027</v>
      </c>
      <c r="F20" s="51" t="s">
        <v>134</v>
      </c>
      <c r="G20" s="51" t="s">
        <v>516</v>
      </c>
      <c r="H20" s="51" t="s">
        <v>255</v>
      </c>
      <c r="I20" s="51">
        <v>1</v>
      </c>
      <c r="J20" s="51" t="s">
        <v>928</v>
      </c>
      <c r="K20" s="51" t="s">
        <v>107</v>
      </c>
      <c r="L20" s="107">
        <f t="shared" si="0"/>
        <v>8.7118242234169637E-3</v>
      </c>
      <c r="M20" s="52"/>
    </row>
    <row r="21" spans="1:13" ht="13.5" thickBot="1" x14ac:dyDescent="0.25">
      <c r="A21" s="106"/>
      <c r="B21" s="51"/>
      <c r="C21" s="229"/>
      <c r="D21" s="230"/>
      <c r="E21" s="230"/>
      <c r="F21" s="51"/>
      <c r="G21" s="51"/>
      <c r="H21" s="51"/>
      <c r="I21" s="51"/>
      <c r="J21" s="51"/>
      <c r="K21" s="51"/>
      <c r="L21" s="107"/>
      <c r="M21" s="52"/>
    </row>
    <row r="22" spans="1:13" ht="15.75" thickBot="1" x14ac:dyDescent="0.3">
      <c r="A22" s="122" t="s">
        <v>104</v>
      </c>
      <c r="B22" s="51" t="s">
        <v>131</v>
      </c>
      <c r="C22" s="229" t="s">
        <v>926</v>
      </c>
      <c r="D22" s="230" t="s">
        <v>704</v>
      </c>
      <c r="E22" s="230" t="s">
        <v>927</v>
      </c>
      <c r="F22" s="51" t="s">
        <v>137</v>
      </c>
      <c r="G22" s="51" t="s">
        <v>516</v>
      </c>
      <c r="H22" s="51" t="s">
        <v>335</v>
      </c>
      <c r="I22" s="51">
        <v>1</v>
      </c>
      <c r="J22" s="51" t="s">
        <v>925</v>
      </c>
      <c r="K22" s="236" t="s">
        <v>94</v>
      </c>
      <c r="L22" s="107">
        <f t="shared" ref="L22:L29" si="1">C22/6.2</f>
        <v>4.7176485961768211E-3</v>
      </c>
      <c r="M22" s="212">
        <f>K22+K23+K24+K25</f>
        <v>5</v>
      </c>
    </row>
    <row r="23" spans="1:13" ht="15" x14ac:dyDescent="0.25">
      <c r="A23" s="122" t="s">
        <v>125</v>
      </c>
      <c r="B23" s="51" t="s">
        <v>114</v>
      </c>
      <c r="C23" s="229" t="s">
        <v>933</v>
      </c>
      <c r="D23" s="230" t="s">
        <v>934</v>
      </c>
      <c r="E23" s="230" t="s">
        <v>935</v>
      </c>
      <c r="F23" s="51" t="s">
        <v>95</v>
      </c>
      <c r="G23" s="51" t="s">
        <v>516</v>
      </c>
      <c r="H23" s="51" t="s">
        <v>335</v>
      </c>
      <c r="I23" s="51">
        <v>1</v>
      </c>
      <c r="J23" s="51" t="s">
        <v>932</v>
      </c>
      <c r="K23" s="236" t="s">
        <v>94</v>
      </c>
      <c r="L23" s="107">
        <f t="shared" si="1"/>
        <v>4.9966397849462362E-3</v>
      </c>
      <c r="M23" s="52"/>
    </row>
    <row r="24" spans="1:13" ht="15" x14ac:dyDescent="0.25">
      <c r="A24" s="122" t="s">
        <v>180</v>
      </c>
      <c r="B24" s="51" t="s">
        <v>145</v>
      </c>
      <c r="C24" s="229" t="s">
        <v>979</v>
      </c>
      <c r="D24" s="230" t="s">
        <v>980</v>
      </c>
      <c r="E24" s="230" t="s">
        <v>981</v>
      </c>
      <c r="F24" s="51" t="s">
        <v>145</v>
      </c>
      <c r="G24" s="51" t="s">
        <v>516</v>
      </c>
      <c r="H24" s="51" t="s">
        <v>335</v>
      </c>
      <c r="I24" s="51">
        <v>1</v>
      </c>
      <c r="J24" s="51" t="s">
        <v>978</v>
      </c>
      <c r="K24" s="236" t="s">
        <v>94</v>
      </c>
      <c r="L24" s="107">
        <f t="shared" si="1"/>
        <v>6.5588597670250895E-3</v>
      </c>
      <c r="M24" s="52"/>
    </row>
    <row r="25" spans="1:13" ht="15" x14ac:dyDescent="0.25">
      <c r="A25" s="122" t="s">
        <v>105</v>
      </c>
      <c r="B25" s="51" t="s">
        <v>149</v>
      </c>
      <c r="C25" s="229" t="s">
        <v>949</v>
      </c>
      <c r="D25" s="230" t="s">
        <v>950</v>
      </c>
      <c r="E25" s="230" t="s">
        <v>951</v>
      </c>
      <c r="F25" s="51" t="s">
        <v>141</v>
      </c>
      <c r="G25" s="51" t="s">
        <v>516</v>
      </c>
      <c r="H25" s="51" t="s">
        <v>335</v>
      </c>
      <c r="I25" s="51">
        <v>1</v>
      </c>
      <c r="J25" s="51" t="s">
        <v>945</v>
      </c>
      <c r="K25" s="236" t="s">
        <v>96</v>
      </c>
      <c r="L25" s="107">
        <f t="shared" si="1"/>
        <v>5.7485625746714454E-3</v>
      </c>
      <c r="M25" s="52"/>
    </row>
    <row r="26" spans="1:13" ht="15" x14ac:dyDescent="0.25">
      <c r="A26" s="122" t="s">
        <v>195</v>
      </c>
      <c r="B26" s="51" t="s">
        <v>144</v>
      </c>
      <c r="C26" s="229" t="s">
        <v>1003</v>
      </c>
      <c r="D26" s="230" t="s">
        <v>514</v>
      </c>
      <c r="E26" s="230" t="s">
        <v>1004</v>
      </c>
      <c r="F26" s="51" t="s">
        <v>139</v>
      </c>
      <c r="G26" s="51" t="s">
        <v>516</v>
      </c>
      <c r="H26" s="51" t="s">
        <v>335</v>
      </c>
      <c r="I26" s="51">
        <v>1</v>
      </c>
      <c r="J26" s="51" t="s">
        <v>995</v>
      </c>
      <c r="K26" s="51" t="s">
        <v>96</v>
      </c>
      <c r="L26" s="107">
        <f t="shared" si="1"/>
        <v>6.8963186977299877E-3</v>
      </c>
      <c r="M26" s="52"/>
    </row>
    <row r="27" spans="1:13" ht="15" x14ac:dyDescent="0.25">
      <c r="A27" s="122" t="s">
        <v>140</v>
      </c>
      <c r="B27" s="51" t="s">
        <v>150</v>
      </c>
      <c r="C27" s="229" t="s">
        <v>942</v>
      </c>
      <c r="D27" s="230" t="s">
        <v>943</v>
      </c>
      <c r="E27" s="230" t="s">
        <v>944</v>
      </c>
      <c r="F27" s="51" t="s">
        <v>130</v>
      </c>
      <c r="G27" s="51" t="s">
        <v>516</v>
      </c>
      <c r="H27" s="51" t="s">
        <v>335</v>
      </c>
      <c r="I27" s="51">
        <v>1</v>
      </c>
      <c r="J27" s="51" t="s">
        <v>932</v>
      </c>
      <c r="K27" s="51" t="s">
        <v>98</v>
      </c>
      <c r="L27" s="107">
        <f t="shared" si="1"/>
        <v>5.4755264336917566E-3</v>
      </c>
      <c r="M27" s="52"/>
    </row>
    <row r="28" spans="1:13" ht="15" x14ac:dyDescent="0.25">
      <c r="A28" s="122" t="s">
        <v>215</v>
      </c>
      <c r="B28" s="51" t="s">
        <v>1017</v>
      </c>
      <c r="C28" s="229" t="s">
        <v>1016</v>
      </c>
      <c r="D28" s="230" t="s">
        <v>769</v>
      </c>
      <c r="E28" s="230" t="s">
        <v>1018</v>
      </c>
      <c r="F28" s="51" t="s">
        <v>101</v>
      </c>
      <c r="G28" s="51" t="s">
        <v>516</v>
      </c>
      <c r="H28" s="51" t="s">
        <v>335</v>
      </c>
      <c r="I28" s="51">
        <v>1</v>
      </c>
      <c r="J28" s="51" t="s">
        <v>978</v>
      </c>
      <c r="K28" s="51" t="s">
        <v>98</v>
      </c>
      <c r="L28" s="107">
        <f t="shared" si="1"/>
        <v>7.6982900238948618E-3</v>
      </c>
      <c r="M28" s="52"/>
    </row>
    <row r="29" spans="1:13" ht="15" x14ac:dyDescent="0.25">
      <c r="A29" s="122" t="s">
        <v>217</v>
      </c>
      <c r="B29" s="51" t="s">
        <v>1020</v>
      </c>
      <c r="C29" s="229" t="s">
        <v>1019</v>
      </c>
      <c r="D29" s="230" t="s">
        <v>1021</v>
      </c>
      <c r="E29" s="230" t="s">
        <v>1022</v>
      </c>
      <c r="F29" s="51" t="s">
        <v>126</v>
      </c>
      <c r="G29" s="51" t="s">
        <v>516</v>
      </c>
      <c r="H29" s="51" t="s">
        <v>335</v>
      </c>
      <c r="I29" s="51">
        <v>1</v>
      </c>
      <c r="J29" s="51" t="s">
        <v>995</v>
      </c>
      <c r="K29" s="51" t="s">
        <v>98</v>
      </c>
      <c r="L29" s="107">
        <f t="shared" si="1"/>
        <v>7.9555518219832731E-3</v>
      </c>
      <c r="M29" s="52"/>
    </row>
    <row r="30" spans="1:13" ht="15.75" thickBot="1" x14ac:dyDescent="0.3">
      <c r="A30" s="122"/>
      <c r="B30" s="51"/>
      <c r="C30" s="229"/>
      <c r="D30" s="230"/>
      <c r="E30" s="230"/>
      <c r="F30" s="51"/>
      <c r="G30" s="51"/>
      <c r="H30" s="51"/>
      <c r="I30" s="51"/>
      <c r="J30" s="51"/>
      <c r="K30" s="51"/>
      <c r="L30" s="107"/>
      <c r="M30" s="52"/>
    </row>
    <row r="31" spans="1:13" ht="15.75" thickBot="1" x14ac:dyDescent="0.3">
      <c r="A31" s="122" t="s">
        <v>106</v>
      </c>
      <c r="B31" s="51" t="s">
        <v>227</v>
      </c>
      <c r="C31" s="229" t="s">
        <v>929</v>
      </c>
      <c r="D31" s="230" t="s">
        <v>930</v>
      </c>
      <c r="E31" s="230" t="s">
        <v>931</v>
      </c>
      <c r="F31" s="51" t="s">
        <v>135</v>
      </c>
      <c r="G31" s="51" t="s">
        <v>516</v>
      </c>
      <c r="H31" s="51" t="s">
        <v>10</v>
      </c>
      <c r="I31" s="51">
        <v>1</v>
      </c>
      <c r="J31" s="51" t="s">
        <v>928</v>
      </c>
      <c r="K31" s="236" t="s">
        <v>94</v>
      </c>
      <c r="L31" s="107">
        <f t="shared" ref="L31:L42" si="2">C31/6.2</f>
        <v>4.7598379629629622E-3</v>
      </c>
      <c r="M31" s="212">
        <f>K31+K32+K33+K34</f>
        <v>6</v>
      </c>
    </row>
    <row r="32" spans="1:13" ht="15" x14ac:dyDescent="0.25">
      <c r="A32" s="122" t="s">
        <v>193</v>
      </c>
      <c r="B32" s="51" t="s">
        <v>997</v>
      </c>
      <c r="C32" s="229" t="s">
        <v>996</v>
      </c>
      <c r="D32" s="230" t="s">
        <v>998</v>
      </c>
      <c r="E32" s="230" t="s">
        <v>999</v>
      </c>
      <c r="F32" s="51" t="s">
        <v>151</v>
      </c>
      <c r="G32" s="51" t="s">
        <v>516</v>
      </c>
      <c r="H32" s="51" t="s">
        <v>10</v>
      </c>
      <c r="I32" s="51">
        <v>1</v>
      </c>
      <c r="J32" s="51" t="s">
        <v>995</v>
      </c>
      <c r="K32" s="236" t="s">
        <v>94</v>
      </c>
      <c r="L32" s="107">
        <f t="shared" si="2"/>
        <v>6.8168309438470728E-3</v>
      </c>
      <c r="M32" s="52"/>
    </row>
    <row r="33" spans="1:13" ht="15" x14ac:dyDescent="0.25">
      <c r="A33" s="122" t="s">
        <v>146</v>
      </c>
      <c r="B33" s="51" t="s">
        <v>292</v>
      </c>
      <c r="C33" s="229" t="s">
        <v>952</v>
      </c>
      <c r="D33" s="230" t="s">
        <v>953</v>
      </c>
      <c r="E33" s="230" t="s">
        <v>941</v>
      </c>
      <c r="F33" s="51" t="s">
        <v>138</v>
      </c>
      <c r="G33" s="51" t="s">
        <v>516</v>
      </c>
      <c r="H33" s="51" t="s">
        <v>10</v>
      </c>
      <c r="I33" s="51">
        <v>1</v>
      </c>
      <c r="J33" s="51" t="s">
        <v>925</v>
      </c>
      <c r="K33" s="236" t="s">
        <v>96</v>
      </c>
      <c r="L33" s="107">
        <f t="shared" si="2"/>
        <v>5.9222110215053766E-3</v>
      </c>
      <c r="M33" s="52"/>
    </row>
    <row r="34" spans="1:13" ht="15" x14ac:dyDescent="0.25">
      <c r="A34" s="122" t="s">
        <v>153</v>
      </c>
      <c r="B34" s="51" t="s">
        <v>955</v>
      </c>
      <c r="C34" s="229" t="s">
        <v>954</v>
      </c>
      <c r="D34" s="230" t="s">
        <v>956</v>
      </c>
      <c r="E34" s="230" t="s">
        <v>957</v>
      </c>
      <c r="F34" s="51" t="s">
        <v>136</v>
      </c>
      <c r="G34" s="51" t="s">
        <v>516</v>
      </c>
      <c r="H34" s="51" t="s">
        <v>10</v>
      </c>
      <c r="I34" s="51">
        <v>1</v>
      </c>
      <c r="J34" s="51" t="s">
        <v>928</v>
      </c>
      <c r="K34" s="236" t="s">
        <v>96</v>
      </c>
      <c r="L34" s="107">
        <f t="shared" si="2"/>
        <v>5.9267659796893666E-3</v>
      </c>
      <c r="M34" s="52"/>
    </row>
    <row r="35" spans="1:13" ht="15" x14ac:dyDescent="0.25">
      <c r="A35" s="122" t="s">
        <v>157</v>
      </c>
      <c r="B35" s="51" t="s">
        <v>273</v>
      </c>
      <c r="C35" s="229" t="s">
        <v>958</v>
      </c>
      <c r="D35" s="230" t="s">
        <v>959</v>
      </c>
      <c r="E35" s="230" t="s">
        <v>960</v>
      </c>
      <c r="F35" s="51" t="s">
        <v>149</v>
      </c>
      <c r="G35" s="51" t="s">
        <v>516</v>
      </c>
      <c r="H35" s="51" t="s">
        <v>10</v>
      </c>
      <c r="I35" s="51">
        <v>1</v>
      </c>
      <c r="J35" s="51" t="s">
        <v>936</v>
      </c>
      <c r="K35" s="51" t="s">
        <v>96</v>
      </c>
      <c r="L35" s="107">
        <f t="shared" si="2"/>
        <v>6.0163530465949825E-3</v>
      </c>
      <c r="M35" s="52"/>
    </row>
    <row r="36" spans="1:13" ht="15" x14ac:dyDescent="0.25">
      <c r="A36" s="122" t="s">
        <v>168</v>
      </c>
      <c r="B36" s="51" t="s">
        <v>274</v>
      </c>
      <c r="C36" s="229" t="s">
        <v>964</v>
      </c>
      <c r="D36" s="230" t="s">
        <v>965</v>
      </c>
      <c r="E36" s="230" t="s">
        <v>966</v>
      </c>
      <c r="F36" s="51" t="s">
        <v>137</v>
      </c>
      <c r="G36" s="51" t="s">
        <v>516</v>
      </c>
      <c r="H36" s="51" t="s">
        <v>10</v>
      </c>
      <c r="I36" s="51">
        <v>1</v>
      </c>
      <c r="J36" s="51" t="s">
        <v>925</v>
      </c>
      <c r="K36" s="51" t="s">
        <v>98</v>
      </c>
      <c r="L36" s="107">
        <f t="shared" si="2"/>
        <v>6.3214979091995227E-3</v>
      </c>
      <c r="M36" s="52"/>
    </row>
    <row r="37" spans="1:13" ht="15" x14ac:dyDescent="0.25">
      <c r="A37" s="122" t="s">
        <v>170</v>
      </c>
      <c r="B37" s="51" t="s">
        <v>280</v>
      </c>
      <c r="C37" s="229" t="s">
        <v>967</v>
      </c>
      <c r="D37" s="230" t="s">
        <v>968</v>
      </c>
      <c r="E37" s="230" t="s">
        <v>969</v>
      </c>
      <c r="F37" s="51" t="s">
        <v>105</v>
      </c>
      <c r="G37" s="51" t="s">
        <v>516</v>
      </c>
      <c r="H37" s="51" t="s">
        <v>10</v>
      </c>
      <c r="I37" s="51">
        <v>1</v>
      </c>
      <c r="J37" s="51" t="s">
        <v>936</v>
      </c>
      <c r="K37" s="51" t="s">
        <v>98</v>
      </c>
      <c r="L37" s="107">
        <f t="shared" si="2"/>
        <v>6.3945079151732373E-3</v>
      </c>
      <c r="M37" s="52"/>
    </row>
    <row r="38" spans="1:13" ht="15" x14ac:dyDescent="0.25">
      <c r="A38" s="122" t="s">
        <v>173</v>
      </c>
      <c r="B38" s="51" t="s">
        <v>229</v>
      </c>
      <c r="C38" s="229" t="s">
        <v>970</v>
      </c>
      <c r="D38" s="230" t="s">
        <v>971</v>
      </c>
      <c r="E38" s="230" t="s">
        <v>972</v>
      </c>
      <c r="F38" s="51" t="s">
        <v>141</v>
      </c>
      <c r="G38" s="51" t="s">
        <v>516</v>
      </c>
      <c r="H38" s="51" t="s">
        <v>10</v>
      </c>
      <c r="I38" s="51">
        <v>1</v>
      </c>
      <c r="J38" s="51" t="s">
        <v>945</v>
      </c>
      <c r="K38" s="51" t="s">
        <v>98</v>
      </c>
      <c r="L38" s="107">
        <f t="shared" si="2"/>
        <v>6.4171706989247304E-3</v>
      </c>
      <c r="M38" s="52"/>
    </row>
    <row r="39" spans="1:13" ht="15" x14ac:dyDescent="0.25">
      <c r="A39" s="122" t="s">
        <v>176</v>
      </c>
      <c r="B39" s="51" t="s">
        <v>226</v>
      </c>
      <c r="C39" s="229" t="s">
        <v>973</v>
      </c>
      <c r="D39" s="230" t="s">
        <v>974</v>
      </c>
      <c r="E39" s="230" t="s">
        <v>975</v>
      </c>
      <c r="F39" s="51" t="s">
        <v>108</v>
      </c>
      <c r="G39" s="51" t="s">
        <v>516</v>
      </c>
      <c r="H39" s="51" t="s">
        <v>10</v>
      </c>
      <c r="I39" s="51">
        <v>1</v>
      </c>
      <c r="J39" s="51" t="s">
        <v>928</v>
      </c>
      <c r="K39" s="51" t="s">
        <v>100</v>
      </c>
      <c r="L39" s="107">
        <f t="shared" si="2"/>
        <v>6.4351105137395457E-3</v>
      </c>
      <c r="M39" s="52"/>
    </row>
    <row r="40" spans="1:13" x14ac:dyDescent="0.2">
      <c r="A40" s="106">
        <v>134</v>
      </c>
      <c r="B40" s="51" t="s">
        <v>264</v>
      </c>
      <c r="C40" s="229" t="s">
        <v>1034</v>
      </c>
      <c r="D40" s="230" t="s">
        <v>1035</v>
      </c>
      <c r="E40" s="230" t="s">
        <v>1036</v>
      </c>
      <c r="F40" s="51" t="s">
        <v>118</v>
      </c>
      <c r="G40" s="51" t="s">
        <v>516</v>
      </c>
      <c r="H40" s="51" t="s">
        <v>10</v>
      </c>
      <c r="I40" s="51">
        <v>1</v>
      </c>
      <c r="J40" s="51" t="s">
        <v>978</v>
      </c>
      <c r="K40" s="51" t="s">
        <v>100</v>
      </c>
      <c r="L40" s="107">
        <f t="shared" si="2"/>
        <v>9.829973118279569E-3</v>
      </c>
      <c r="M40" s="52"/>
    </row>
    <row r="41" spans="1:13" ht="15" x14ac:dyDescent="0.25">
      <c r="A41" s="122" t="s">
        <v>182</v>
      </c>
      <c r="B41" s="51" t="s">
        <v>303</v>
      </c>
      <c r="C41" s="229" t="s">
        <v>982</v>
      </c>
      <c r="D41" s="230" t="s">
        <v>983</v>
      </c>
      <c r="E41" s="230" t="s">
        <v>984</v>
      </c>
      <c r="F41" s="51" t="s">
        <v>132</v>
      </c>
      <c r="G41" s="51" t="s">
        <v>516</v>
      </c>
      <c r="H41" s="51" t="s">
        <v>10</v>
      </c>
      <c r="I41" s="51">
        <v>1</v>
      </c>
      <c r="J41" s="51" t="s">
        <v>932</v>
      </c>
      <c r="K41" s="51" t="s">
        <v>102</v>
      </c>
      <c r="L41" s="107">
        <f t="shared" si="2"/>
        <v>6.5789650537634399E-3</v>
      </c>
      <c r="M41" s="52"/>
    </row>
    <row r="42" spans="1:13" ht="15" x14ac:dyDescent="0.25">
      <c r="A42" s="122" t="s">
        <v>207</v>
      </c>
      <c r="B42" s="51" t="s">
        <v>301</v>
      </c>
      <c r="C42" s="229" t="s">
        <v>1010</v>
      </c>
      <c r="D42" s="230" t="s">
        <v>1011</v>
      </c>
      <c r="E42" s="230" t="s">
        <v>927</v>
      </c>
      <c r="F42" s="51" t="s">
        <v>133</v>
      </c>
      <c r="G42" s="51" t="s">
        <v>516</v>
      </c>
      <c r="H42" s="51" t="s">
        <v>10</v>
      </c>
      <c r="I42" s="51">
        <v>1</v>
      </c>
      <c r="J42" s="51" t="s">
        <v>928</v>
      </c>
      <c r="K42" s="51" t="s">
        <v>104</v>
      </c>
      <c r="L42" s="107">
        <f t="shared" si="2"/>
        <v>7.2790098566308248E-3</v>
      </c>
      <c r="M42" s="52"/>
    </row>
    <row r="43" spans="1:13" ht="15" x14ac:dyDescent="0.25">
      <c r="A43" s="122"/>
      <c r="B43" s="51"/>
      <c r="C43" s="229"/>
      <c r="D43" s="230"/>
      <c r="E43" s="230"/>
      <c r="F43" s="51"/>
      <c r="G43" s="51"/>
      <c r="H43" s="51"/>
      <c r="I43" s="51"/>
      <c r="J43" s="51"/>
      <c r="K43" s="51"/>
      <c r="L43" s="107"/>
      <c r="M43" s="52"/>
    </row>
    <row r="44" spans="1:13" ht="15.75" thickBot="1" x14ac:dyDescent="0.3">
      <c r="A44" s="122"/>
      <c r="B44" s="51"/>
      <c r="C44" s="229"/>
      <c r="D44" s="230"/>
      <c r="E44" s="230"/>
      <c r="F44" s="51"/>
      <c r="G44" s="51"/>
      <c r="H44" s="51"/>
      <c r="I44" s="51"/>
      <c r="J44" s="51"/>
      <c r="K44" s="51"/>
      <c r="L44" s="107"/>
      <c r="M44" s="52"/>
    </row>
    <row r="45" spans="1:13" ht="15.75" thickBot="1" x14ac:dyDescent="0.3">
      <c r="A45" s="122" t="s">
        <v>98</v>
      </c>
      <c r="B45" s="51">
        <v>163</v>
      </c>
      <c r="C45" s="231">
        <v>2.7546296296296294E-2</v>
      </c>
      <c r="D45" s="230" t="s">
        <v>1758</v>
      </c>
      <c r="E45" s="230" t="s">
        <v>1759</v>
      </c>
      <c r="F45" s="51">
        <v>34</v>
      </c>
      <c r="G45" s="51" t="s">
        <v>498</v>
      </c>
      <c r="H45" s="51" t="s">
        <v>255</v>
      </c>
      <c r="I45" s="51">
        <v>1</v>
      </c>
      <c r="J45" s="51" t="s">
        <v>718</v>
      </c>
      <c r="K45" s="237" t="s">
        <v>94</v>
      </c>
      <c r="L45" s="107">
        <f t="shared" ref="L45:L79" si="3">C45/6.2</f>
        <v>4.4429510155316598E-3</v>
      </c>
      <c r="M45" s="212">
        <f>K45+K46+K47+K48+K49</f>
        <v>7</v>
      </c>
    </row>
    <row r="46" spans="1:13" ht="15" x14ac:dyDescent="0.25">
      <c r="A46" s="122" t="s">
        <v>102</v>
      </c>
      <c r="B46" s="51" t="s">
        <v>660</v>
      </c>
      <c r="C46" s="229" t="s">
        <v>659</v>
      </c>
      <c r="D46" s="230" t="s">
        <v>661</v>
      </c>
      <c r="E46" s="230" t="s">
        <v>662</v>
      </c>
      <c r="F46" s="51" t="s">
        <v>147</v>
      </c>
      <c r="G46" s="51" t="s">
        <v>498</v>
      </c>
      <c r="H46" s="51" t="s">
        <v>255</v>
      </c>
      <c r="I46" s="51">
        <v>1</v>
      </c>
      <c r="J46" s="51" t="s">
        <v>658</v>
      </c>
      <c r="K46" s="237" t="s">
        <v>94</v>
      </c>
      <c r="L46" s="107">
        <f t="shared" si="3"/>
        <v>4.6929510155316609E-3</v>
      </c>
      <c r="M46" s="52"/>
    </row>
    <row r="47" spans="1:13" ht="15" x14ac:dyDescent="0.25">
      <c r="A47" s="122" t="s">
        <v>109</v>
      </c>
      <c r="B47" s="51" t="s">
        <v>130</v>
      </c>
      <c r="C47" s="229" t="s">
        <v>667</v>
      </c>
      <c r="D47" s="230" t="s">
        <v>668</v>
      </c>
      <c r="E47" s="230" t="s">
        <v>578</v>
      </c>
      <c r="F47" s="51" t="s">
        <v>101</v>
      </c>
      <c r="G47" s="51" t="s">
        <v>498</v>
      </c>
      <c r="H47" s="51" t="s">
        <v>255</v>
      </c>
      <c r="I47" s="51">
        <v>1</v>
      </c>
      <c r="J47" s="51" t="s">
        <v>666</v>
      </c>
      <c r="K47" s="237" t="s">
        <v>94</v>
      </c>
      <c r="L47" s="107">
        <f t="shared" si="3"/>
        <v>4.8337440262843489E-3</v>
      </c>
      <c r="M47" s="52"/>
    </row>
    <row r="48" spans="1:13" ht="15" x14ac:dyDescent="0.25">
      <c r="A48" s="122" t="s">
        <v>113</v>
      </c>
      <c r="B48" s="51" t="s">
        <v>99</v>
      </c>
      <c r="C48" s="229" t="s">
        <v>673</v>
      </c>
      <c r="D48" s="230" t="s">
        <v>674</v>
      </c>
      <c r="E48" s="230" t="s">
        <v>675</v>
      </c>
      <c r="F48" s="51" t="s">
        <v>118</v>
      </c>
      <c r="G48" s="51" t="s">
        <v>498</v>
      </c>
      <c r="H48" s="51" t="s">
        <v>255</v>
      </c>
      <c r="I48" s="51">
        <v>1</v>
      </c>
      <c r="J48" s="51" t="s">
        <v>666</v>
      </c>
      <c r="K48" s="237" t="s">
        <v>96</v>
      </c>
      <c r="L48" s="107">
        <f t="shared" si="3"/>
        <v>4.848043608124253E-3</v>
      </c>
      <c r="M48" s="52"/>
    </row>
    <row r="49" spans="1:13" ht="15" x14ac:dyDescent="0.25">
      <c r="A49" s="122" t="s">
        <v>148</v>
      </c>
      <c r="B49" s="51" t="s">
        <v>309</v>
      </c>
      <c r="C49" s="229" t="s">
        <v>762</v>
      </c>
      <c r="D49" s="230" t="s">
        <v>763</v>
      </c>
      <c r="E49" s="230" t="s">
        <v>764</v>
      </c>
      <c r="F49" s="51" t="s">
        <v>160</v>
      </c>
      <c r="G49" s="51" t="s">
        <v>498</v>
      </c>
      <c r="H49" s="51" t="s">
        <v>255</v>
      </c>
      <c r="I49" s="51">
        <v>1</v>
      </c>
      <c r="J49" s="51" t="s">
        <v>744</v>
      </c>
      <c r="K49" s="237" t="s">
        <v>96</v>
      </c>
      <c r="L49" s="107">
        <f t="shared" si="3"/>
        <v>5.6922229689366785E-3</v>
      </c>
      <c r="M49" s="52"/>
    </row>
    <row r="50" spans="1:13" x14ac:dyDescent="0.2">
      <c r="A50" s="106">
        <v>133</v>
      </c>
      <c r="B50" s="51" t="s">
        <v>919</v>
      </c>
      <c r="C50" s="229" t="s">
        <v>918</v>
      </c>
      <c r="D50" s="230" t="s">
        <v>920</v>
      </c>
      <c r="E50" s="230" t="s">
        <v>921</v>
      </c>
      <c r="F50" s="51" t="s">
        <v>163</v>
      </c>
      <c r="G50" s="51" t="s">
        <v>498</v>
      </c>
      <c r="H50" s="51" t="s">
        <v>255</v>
      </c>
      <c r="I50" s="51">
        <v>1</v>
      </c>
      <c r="J50" s="51" t="s">
        <v>915</v>
      </c>
      <c r="K50" s="51" t="s">
        <v>96</v>
      </c>
      <c r="L50" s="107">
        <f t="shared" si="3"/>
        <v>9.5463896356033449E-3</v>
      </c>
      <c r="M50" s="52"/>
    </row>
    <row r="51" spans="1:13" ht="15" x14ac:dyDescent="0.25">
      <c r="A51" s="122" t="s">
        <v>119</v>
      </c>
      <c r="B51" s="51" t="s">
        <v>134</v>
      </c>
      <c r="C51" s="229" t="s">
        <v>682</v>
      </c>
      <c r="D51" s="230" t="s">
        <v>683</v>
      </c>
      <c r="E51" s="230" t="s">
        <v>643</v>
      </c>
      <c r="F51" s="51" t="s">
        <v>135</v>
      </c>
      <c r="G51" s="51" t="s">
        <v>498</v>
      </c>
      <c r="H51" s="51" t="s">
        <v>255</v>
      </c>
      <c r="I51" s="51">
        <v>1</v>
      </c>
      <c r="J51" s="51" t="s">
        <v>648</v>
      </c>
      <c r="K51" s="51" t="s">
        <v>98</v>
      </c>
      <c r="L51" s="107">
        <f t="shared" si="3"/>
        <v>4.9718301971326158E-3</v>
      </c>
      <c r="M51" s="52"/>
    </row>
    <row r="52" spans="1:13" ht="15" x14ac:dyDescent="0.25">
      <c r="A52" s="122" t="s">
        <v>120</v>
      </c>
      <c r="B52" s="51" t="s">
        <v>314</v>
      </c>
      <c r="C52" s="229" t="s">
        <v>684</v>
      </c>
      <c r="D52" s="230" t="s">
        <v>685</v>
      </c>
      <c r="E52" s="230" t="s">
        <v>641</v>
      </c>
      <c r="F52" s="51" t="s">
        <v>97</v>
      </c>
      <c r="G52" s="51" t="s">
        <v>498</v>
      </c>
      <c r="H52" s="51" t="s">
        <v>255</v>
      </c>
      <c r="I52" s="51">
        <v>1</v>
      </c>
      <c r="J52" s="51" t="s">
        <v>669</v>
      </c>
      <c r="K52" s="51" t="s">
        <v>98</v>
      </c>
      <c r="L52" s="107">
        <f t="shared" si="3"/>
        <v>4.9761984767025093E-3</v>
      </c>
      <c r="M52" s="52"/>
    </row>
    <row r="53" spans="1:13" ht="15" x14ac:dyDescent="0.25">
      <c r="A53" s="122" t="s">
        <v>95</v>
      </c>
      <c r="B53" s="51" t="s">
        <v>123</v>
      </c>
      <c r="C53" s="229" t="s">
        <v>700</v>
      </c>
      <c r="D53" s="230" t="s">
        <v>701</v>
      </c>
      <c r="E53" s="230" t="s">
        <v>702</v>
      </c>
      <c r="F53" s="51" t="s">
        <v>147</v>
      </c>
      <c r="G53" s="51" t="s">
        <v>498</v>
      </c>
      <c r="H53" s="51" t="s">
        <v>255</v>
      </c>
      <c r="I53" s="51">
        <v>1</v>
      </c>
      <c r="J53" s="51" t="s">
        <v>658</v>
      </c>
      <c r="K53" s="51" t="s">
        <v>98</v>
      </c>
      <c r="L53" s="107">
        <f t="shared" si="3"/>
        <v>5.0942913679808835E-3</v>
      </c>
      <c r="M53" s="52"/>
    </row>
    <row r="54" spans="1:13" ht="15" x14ac:dyDescent="0.25">
      <c r="A54" s="122" t="s">
        <v>133</v>
      </c>
      <c r="B54" s="51" t="s">
        <v>136</v>
      </c>
      <c r="C54" s="229" t="s">
        <v>709</v>
      </c>
      <c r="D54" s="230" t="s">
        <v>710</v>
      </c>
      <c r="E54" s="230" t="s">
        <v>711</v>
      </c>
      <c r="F54" s="51" t="s">
        <v>103</v>
      </c>
      <c r="G54" s="51" t="s">
        <v>498</v>
      </c>
      <c r="H54" s="51" t="s">
        <v>255</v>
      </c>
      <c r="I54" s="51">
        <v>1</v>
      </c>
      <c r="J54" s="51" t="s">
        <v>651</v>
      </c>
      <c r="K54" s="51" t="s">
        <v>98</v>
      </c>
      <c r="L54" s="107">
        <f t="shared" si="3"/>
        <v>5.1908975507765831E-3</v>
      </c>
      <c r="M54" s="52"/>
    </row>
    <row r="55" spans="1:13" ht="15" x14ac:dyDescent="0.25">
      <c r="A55" s="122" t="s">
        <v>135</v>
      </c>
      <c r="B55" s="51" t="s">
        <v>271</v>
      </c>
      <c r="C55" s="229" t="s">
        <v>715</v>
      </c>
      <c r="D55" s="230" t="s">
        <v>716</v>
      </c>
      <c r="E55" s="230" t="s">
        <v>717</v>
      </c>
      <c r="F55" s="51" t="s">
        <v>149</v>
      </c>
      <c r="G55" s="51" t="s">
        <v>498</v>
      </c>
      <c r="H55" s="51" t="s">
        <v>255</v>
      </c>
      <c r="I55" s="51">
        <v>1</v>
      </c>
      <c r="J55" s="51" t="s">
        <v>663</v>
      </c>
      <c r="K55" s="51" t="s">
        <v>98</v>
      </c>
      <c r="L55" s="107">
        <f t="shared" si="3"/>
        <v>5.2603606630824374E-3</v>
      </c>
      <c r="M55" s="52"/>
    </row>
    <row r="56" spans="1:13" ht="15" x14ac:dyDescent="0.25">
      <c r="A56" s="122" t="s">
        <v>121</v>
      </c>
      <c r="B56" s="51" t="s">
        <v>120</v>
      </c>
      <c r="C56" s="229" t="s">
        <v>748</v>
      </c>
      <c r="D56" s="230" t="s">
        <v>749</v>
      </c>
      <c r="E56" s="230" t="s">
        <v>750</v>
      </c>
      <c r="F56" s="51" t="s">
        <v>137</v>
      </c>
      <c r="G56" s="51" t="s">
        <v>498</v>
      </c>
      <c r="H56" s="51" t="s">
        <v>255</v>
      </c>
      <c r="I56" s="51">
        <v>1</v>
      </c>
      <c r="J56" s="51" t="s">
        <v>718</v>
      </c>
      <c r="K56" s="51" t="s">
        <v>98</v>
      </c>
      <c r="L56" s="107">
        <f t="shared" si="3"/>
        <v>5.5580757168458778E-3</v>
      </c>
      <c r="M56" s="52"/>
    </row>
    <row r="57" spans="1:13" ht="15" x14ac:dyDescent="0.25">
      <c r="A57" s="122" t="s">
        <v>97</v>
      </c>
      <c r="B57" s="51" t="s">
        <v>132</v>
      </c>
      <c r="C57" s="229" t="s">
        <v>703</v>
      </c>
      <c r="D57" s="230" t="s">
        <v>704</v>
      </c>
      <c r="E57" s="230" t="s">
        <v>639</v>
      </c>
      <c r="F57" s="51" t="s">
        <v>145</v>
      </c>
      <c r="G57" s="51" t="s">
        <v>498</v>
      </c>
      <c r="H57" s="51" t="s">
        <v>255</v>
      </c>
      <c r="I57" s="51">
        <v>1</v>
      </c>
      <c r="J57" s="51" t="s">
        <v>666</v>
      </c>
      <c r="K57" s="51" t="s">
        <v>100</v>
      </c>
      <c r="L57" s="107">
        <f t="shared" si="3"/>
        <v>5.1140793010752686E-3</v>
      </c>
      <c r="M57" s="52"/>
    </row>
    <row r="58" spans="1:13" ht="15" x14ac:dyDescent="0.25">
      <c r="A58" s="122" t="s">
        <v>108</v>
      </c>
      <c r="B58" s="51" t="s">
        <v>316</v>
      </c>
      <c r="C58" s="229" t="s">
        <v>712</v>
      </c>
      <c r="D58" s="230" t="s">
        <v>713</v>
      </c>
      <c r="E58" s="230" t="s">
        <v>714</v>
      </c>
      <c r="F58" s="51" t="s">
        <v>134</v>
      </c>
      <c r="G58" s="51" t="s">
        <v>498</v>
      </c>
      <c r="H58" s="51" t="s">
        <v>255</v>
      </c>
      <c r="I58" s="51">
        <v>1</v>
      </c>
      <c r="J58" s="51" t="s">
        <v>648</v>
      </c>
      <c r="K58" s="51" t="s">
        <v>100</v>
      </c>
      <c r="L58" s="107">
        <f t="shared" si="3"/>
        <v>5.2599873058542411E-3</v>
      </c>
      <c r="M58" s="52"/>
    </row>
    <row r="59" spans="1:13" ht="15" x14ac:dyDescent="0.25">
      <c r="A59" s="122" t="s">
        <v>103</v>
      </c>
      <c r="B59" s="51" t="s">
        <v>299</v>
      </c>
      <c r="C59" s="229" t="s">
        <v>730</v>
      </c>
      <c r="D59" s="230" t="s">
        <v>731</v>
      </c>
      <c r="E59" s="230" t="s">
        <v>732</v>
      </c>
      <c r="F59" s="51" t="s">
        <v>149</v>
      </c>
      <c r="G59" s="51" t="s">
        <v>498</v>
      </c>
      <c r="H59" s="51" t="s">
        <v>255</v>
      </c>
      <c r="I59" s="51">
        <v>1</v>
      </c>
      <c r="J59" s="51" t="s">
        <v>663</v>
      </c>
      <c r="K59" s="51" t="s">
        <v>102</v>
      </c>
      <c r="L59" s="107">
        <f t="shared" si="3"/>
        <v>5.4712514934289122E-3</v>
      </c>
      <c r="M59" s="52"/>
    </row>
    <row r="60" spans="1:13" ht="15" x14ac:dyDescent="0.25">
      <c r="A60" s="122" t="s">
        <v>150</v>
      </c>
      <c r="B60" s="51" t="s">
        <v>108</v>
      </c>
      <c r="C60" s="229" t="s">
        <v>773</v>
      </c>
      <c r="D60" s="230" t="s">
        <v>774</v>
      </c>
      <c r="E60" s="230" t="s">
        <v>775</v>
      </c>
      <c r="F60" s="51" t="s">
        <v>121</v>
      </c>
      <c r="G60" s="51" t="s">
        <v>498</v>
      </c>
      <c r="H60" s="51" t="s">
        <v>255</v>
      </c>
      <c r="I60" s="51">
        <v>1</v>
      </c>
      <c r="J60" s="51" t="s">
        <v>666</v>
      </c>
      <c r="K60" s="51" t="s">
        <v>102</v>
      </c>
      <c r="L60" s="107">
        <f t="shared" si="3"/>
        <v>5.7595952807646357E-3</v>
      </c>
      <c r="M60" s="52"/>
    </row>
    <row r="61" spans="1:13" ht="15" x14ac:dyDescent="0.25">
      <c r="A61" s="122" t="s">
        <v>159</v>
      </c>
      <c r="B61" s="51" t="s">
        <v>135</v>
      </c>
      <c r="C61" s="229" t="s">
        <v>802</v>
      </c>
      <c r="D61" s="230" t="s">
        <v>803</v>
      </c>
      <c r="E61" s="230" t="s">
        <v>804</v>
      </c>
      <c r="F61" s="51" t="s">
        <v>137</v>
      </c>
      <c r="G61" s="51" t="s">
        <v>498</v>
      </c>
      <c r="H61" s="51" t="s">
        <v>255</v>
      </c>
      <c r="I61" s="51">
        <v>1</v>
      </c>
      <c r="J61" s="51" t="s">
        <v>718</v>
      </c>
      <c r="K61" s="51" t="s">
        <v>102</v>
      </c>
      <c r="L61" s="107">
        <f t="shared" si="3"/>
        <v>6.1034386200716842E-3</v>
      </c>
      <c r="M61" s="52"/>
    </row>
    <row r="62" spans="1:13" ht="15" x14ac:dyDescent="0.25">
      <c r="A62" s="122" t="s">
        <v>201</v>
      </c>
      <c r="B62" s="51" t="s">
        <v>877</v>
      </c>
      <c r="C62" s="229" t="s">
        <v>876</v>
      </c>
      <c r="D62" s="230" t="s">
        <v>878</v>
      </c>
      <c r="E62" s="230" t="s">
        <v>879</v>
      </c>
      <c r="F62" s="51" t="s">
        <v>161</v>
      </c>
      <c r="G62" s="51" t="s">
        <v>498</v>
      </c>
      <c r="H62" s="51" t="s">
        <v>255</v>
      </c>
      <c r="I62" s="51">
        <v>1</v>
      </c>
      <c r="J62" s="51" t="s">
        <v>744</v>
      </c>
      <c r="K62" s="51" t="s">
        <v>102</v>
      </c>
      <c r="L62" s="107">
        <f t="shared" si="3"/>
        <v>7.1249999999999994E-3</v>
      </c>
      <c r="M62" s="52"/>
    </row>
    <row r="63" spans="1:13" ht="15" x14ac:dyDescent="0.25">
      <c r="A63" s="122" t="s">
        <v>101</v>
      </c>
      <c r="B63" s="51" t="s">
        <v>313</v>
      </c>
      <c r="C63" s="229" t="s">
        <v>751</v>
      </c>
      <c r="D63" s="230" t="s">
        <v>573</v>
      </c>
      <c r="E63" s="230" t="s">
        <v>574</v>
      </c>
      <c r="F63" s="51" t="s">
        <v>141</v>
      </c>
      <c r="G63" s="51" t="s">
        <v>498</v>
      </c>
      <c r="H63" s="51" t="s">
        <v>255</v>
      </c>
      <c r="I63" s="51">
        <v>1</v>
      </c>
      <c r="J63" s="51" t="s">
        <v>651</v>
      </c>
      <c r="K63" s="51" t="s">
        <v>104</v>
      </c>
      <c r="L63" s="107">
        <f t="shared" si="3"/>
        <v>5.5727486559139783E-3</v>
      </c>
      <c r="M63" s="52"/>
    </row>
    <row r="64" spans="1:13" ht="15" x14ac:dyDescent="0.25">
      <c r="A64" s="122" t="s">
        <v>126</v>
      </c>
      <c r="B64" s="51" t="s">
        <v>119</v>
      </c>
      <c r="C64" s="229" t="s">
        <v>783</v>
      </c>
      <c r="D64" s="230" t="s">
        <v>784</v>
      </c>
      <c r="E64" s="230" t="s">
        <v>785</v>
      </c>
      <c r="F64" s="51" t="s">
        <v>134</v>
      </c>
      <c r="G64" s="51" t="s">
        <v>498</v>
      </c>
      <c r="H64" s="51" t="s">
        <v>255</v>
      </c>
      <c r="I64" s="51">
        <v>1</v>
      </c>
      <c r="J64" s="51" t="s">
        <v>648</v>
      </c>
      <c r="K64" s="51" t="s">
        <v>106</v>
      </c>
      <c r="L64" s="107">
        <f t="shared" si="3"/>
        <v>5.8919130824372752E-3</v>
      </c>
      <c r="M64" s="52"/>
    </row>
    <row r="65" spans="1:13" ht="15" x14ac:dyDescent="0.25">
      <c r="A65" s="122" t="s">
        <v>165</v>
      </c>
      <c r="B65" s="51" t="s">
        <v>308</v>
      </c>
      <c r="C65" s="229" t="s">
        <v>821</v>
      </c>
      <c r="D65" s="230" t="s">
        <v>822</v>
      </c>
      <c r="E65" s="230" t="s">
        <v>567</v>
      </c>
      <c r="F65" s="51" t="s">
        <v>112</v>
      </c>
      <c r="G65" s="51" t="s">
        <v>498</v>
      </c>
      <c r="H65" s="51" t="s">
        <v>255</v>
      </c>
      <c r="I65" s="51">
        <v>1</v>
      </c>
      <c r="J65" s="51" t="s">
        <v>718</v>
      </c>
      <c r="K65" s="51" t="s">
        <v>106</v>
      </c>
      <c r="L65" s="107">
        <f t="shared" si="3"/>
        <v>6.2624701314217442E-3</v>
      </c>
      <c r="M65" s="52"/>
    </row>
    <row r="66" spans="1:13" ht="15" x14ac:dyDescent="0.25">
      <c r="A66" s="122" t="s">
        <v>175</v>
      </c>
      <c r="B66" s="51" t="s">
        <v>300</v>
      </c>
      <c r="C66" s="229" t="s">
        <v>835</v>
      </c>
      <c r="D66" s="230" t="s">
        <v>836</v>
      </c>
      <c r="E66" s="230" t="s">
        <v>837</v>
      </c>
      <c r="F66" s="51" t="s">
        <v>140</v>
      </c>
      <c r="G66" s="51" t="s">
        <v>498</v>
      </c>
      <c r="H66" s="51" t="s">
        <v>255</v>
      </c>
      <c r="I66" s="51">
        <v>1</v>
      </c>
      <c r="J66" s="51" t="s">
        <v>651</v>
      </c>
      <c r="K66" s="51" t="s">
        <v>106</v>
      </c>
      <c r="L66" s="107">
        <f t="shared" si="3"/>
        <v>6.422603046594982E-3</v>
      </c>
      <c r="M66" s="52"/>
    </row>
    <row r="67" spans="1:13" ht="15" x14ac:dyDescent="0.25">
      <c r="A67" s="122" t="s">
        <v>156</v>
      </c>
      <c r="B67" s="51" t="s">
        <v>125</v>
      </c>
      <c r="C67" s="229" t="s">
        <v>797</v>
      </c>
      <c r="D67" s="230" t="s">
        <v>798</v>
      </c>
      <c r="E67" s="230" t="s">
        <v>799</v>
      </c>
      <c r="F67" s="51" t="s">
        <v>133</v>
      </c>
      <c r="G67" s="51" t="s">
        <v>498</v>
      </c>
      <c r="H67" s="51" t="s">
        <v>255</v>
      </c>
      <c r="I67" s="51">
        <v>1</v>
      </c>
      <c r="J67" s="51" t="s">
        <v>648</v>
      </c>
      <c r="K67" s="51" t="s">
        <v>107</v>
      </c>
      <c r="L67" s="107">
        <f t="shared" si="3"/>
        <v>5.9918608124253283E-3</v>
      </c>
      <c r="M67" s="52"/>
    </row>
    <row r="68" spans="1:13" ht="15" x14ac:dyDescent="0.25">
      <c r="A68" s="122" t="s">
        <v>164</v>
      </c>
      <c r="B68" s="51" t="s">
        <v>263</v>
      </c>
      <c r="C68" s="229" t="s">
        <v>818</v>
      </c>
      <c r="D68" s="230" t="s">
        <v>819</v>
      </c>
      <c r="E68" s="230" t="s">
        <v>820</v>
      </c>
      <c r="F68" s="51" t="s">
        <v>101</v>
      </c>
      <c r="G68" s="51" t="s">
        <v>498</v>
      </c>
      <c r="H68" s="51" t="s">
        <v>255</v>
      </c>
      <c r="I68" s="51">
        <v>1</v>
      </c>
      <c r="J68" s="51" t="s">
        <v>666</v>
      </c>
      <c r="K68" s="51" t="s">
        <v>107</v>
      </c>
      <c r="L68" s="107">
        <f t="shared" si="3"/>
        <v>6.2348790322580639E-3</v>
      </c>
      <c r="M68" s="52"/>
    </row>
    <row r="69" spans="1:13" ht="15" x14ac:dyDescent="0.25">
      <c r="A69" s="122" t="s">
        <v>169</v>
      </c>
      <c r="B69" s="51" t="s">
        <v>824</v>
      </c>
      <c r="C69" s="229" t="s">
        <v>823</v>
      </c>
      <c r="D69" s="230" t="s">
        <v>825</v>
      </c>
      <c r="E69" s="230" t="s">
        <v>826</v>
      </c>
      <c r="F69" s="51" t="s">
        <v>123</v>
      </c>
      <c r="G69" s="51" t="s">
        <v>498</v>
      </c>
      <c r="H69" s="51" t="s">
        <v>255</v>
      </c>
      <c r="I69" s="51">
        <v>1</v>
      </c>
      <c r="J69" s="51" t="s">
        <v>718</v>
      </c>
      <c r="K69" s="51" t="s">
        <v>107</v>
      </c>
      <c r="L69" s="107">
        <f t="shared" si="3"/>
        <v>6.3500037335722809E-3</v>
      </c>
      <c r="M69" s="52"/>
    </row>
    <row r="70" spans="1:13" ht="15" x14ac:dyDescent="0.25">
      <c r="A70" s="122" t="s">
        <v>190</v>
      </c>
      <c r="B70" s="51" t="s">
        <v>116</v>
      </c>
      <c r="C70" s="229" t="s">
        <v>860</v>
      </c>
      <c r="D70" s="230" t="s">
        <v>861</v>
      </c>
      <c r="E70" s="230" t="s">
        <v>862</v>
      </c>
      <c r="F70" s="51" t="s">
        <v>140</v>
      </c>
      <c r="G70" s="51" t="s">
        <v>498</v>
      </c>
      <c r="H70" s="51" t="s">
        <v>255</v>
      </c>
      <c r="I70" s="51">
        <v>1</v>
      </c>
      <c r="J70" s="51" t="s">
        <v>651</v>
      </c>
      <c r="K70" s="51" t="s">
        <v>107</v>
      </c>
      <c r="L70" s="107">
        <f t="shared" si="3"/>
        <v>6.7256011051373948E-3</v>
      </c>
      <c r="M70" s="52"/>
    </row>
    <row r="71" spans="1:13" ht="15" x14ac:dyDescent="0.25">
      <c r="A71" s="122" t="s">
        <v>216</v>
      </c>
      <c r="B71" s="51" t="s">
        <v>272</v>
      </c>
      <c r="C71" s="229" t="s">
        <v>902</v>
      </c>
      <c r="D71" s="230" t="s">
        <v>903</v>
      </c>
      <c r="E71" s="230" t="s">
        <v>904</v>
      </c>
      <c r="F71" s="51" t="s">
        <v>110</v>
      </c>
      <c r="G71" s="51" t="s">
        <v>498</v>
      </c>
      <c r="H71" s="51" t="s">
        <v>255</v>
      </c>
      <c r="I71" s="51">
        <v>1</v>
      </c>
      <c r="J71" s="51" t="s">
        <v>658</v>
      </c>
      <c r="K71" s="51" t="s">
        <v>107</v>
      </c>
      <c r="L71" s="107">
        <f t="shared" si="3"/>
        <v>7.8228606630824371E-3</v>
      </c>
      <c r="M71" s="52"/>
    </row>
    <row r="72" spans="1:13" ht="15" x14ac:dyDescent="0.25">
      <c r="A72" s="122" t="s">
        <v>181</v>
      </c>
      <c r="B72" s="51" t="s">
        <v>290</v>
      </c>
      <c r="C72" s="229" t="s">
        <v>845</v>
      </c>
      <c r="D72" s="230" t="s">
        <v>846</v>
      </c>
      <c r="E72" s="230" t="s">
        <v>847</v>
      </c>
      <c r="F72" s="51" t="s">
        <v>137</v>
      </c>
      <c r="G72" s="51" t="s">
        <v>498</v>
      </c>
      <c r="H72" s="51" t="s">
        <v>255</v>
      </c>
      <c r="I72" s="51">
        <v>1</v>
      </c>
      <c r="J72" s="51" t="s">
        <v>718</v>
      </c>
      <c r="K72" s="51" t="s">
        <v>109</v>
      </c>
      <c r="L72" s="107">
        <f t="shared" si="3"/>
        <v>6.5687537335722811E-3</v>
      </c>
      <c r="M72" s="52"/>
    </row>
    <row r="73" spans="1:13" ht="15" x14ac:dyDescent="0.25">
      <c r="A73" s="122" t="s">
        <v>185</v>
      </c>
      <c r="B73" s="51" t="s">
        <v>318</v>
      </c>
      <c r="C73" s="229" t="s">
        <v>850</v>
      </c>
      <c r="D73" s="230" t="s">
        <v>851</v>
      </c>
      <c r="E73" s="230" t="s">
        <v>732</v>
      </c>
      <c r="F73" s="51" t="s">
        <v>152</v>
      </c>
      <c r="G73" s="51" t="s">
        <v>498</v>
      </c>
      <c r="H73" s="51" t="s">
        <v>255</v>
      </c>
      <c r="I73" s="51">
        <v>1</v>
      </c>
      <c r="J73" s="51" t="s">
        <v>678</v>
      </c>
      <c r="K73" s="51" t="s">
        <v>109</v>
      </c>
      <c r="L73" s="107">
        <f t="shared" si="3"/>
        <v>6.6105324074074078E-3</v>
      </c>
      <c r="M73" s="52"/>
    </row>
    <row r="74" spans="1:13" ht="15" x14ac:dyDescent="0.25">
      <c r="A74" s="122" t="s">
        <v>211</v>
      </c>
      <c r="B74" s="51" t="s">
        <v>295</v>
      </c>
      <c r="C74" s="229" t="s">
        <v>892</v>
      </c>
      <c r="D74" s="230" t="s">
        <v>893</v>
      </c>
      <c r="E74" s="230" t="s">
        <v>557</v>
      </c>
      <c r="F74" s="51" t="s">
        <v>141</v>
      </c>
      <c r="G74" s="51" t="s">
        <v>498</v>
      </c>
      <c r="H74" s="51" t="s">
        <v>255</v>
      </c>
      <c r="I74" s="51">
        <v>1</v>
      </c>
      <c r="J74" s="51" t="s">
        <v>651</v>
      </c>
      <c r="K74" s="51" t="s">
        <v>109</v>
      </c>
      <c r="L74" s="107">
        <f t="shared" si="3"/>
        <v>7.482134856630825E-3</v>
      </c>
      <c r="M74" s="52"/>
    </row>
    <row r="75" spans="1:13" ht="15" x14ac:dyDescent="0.25">
      <c r="A75" s="122" t="s">
        <v>189</v>
      </c>
      <c r="B75" s="51" t="s">
        <v>289</v>
      </c>
      <c r="C75" s="229" t="s">
        <v>857</v>
      </c>
      <c r="D75" s="230" t="s">
        <v>858</v>
      </c>
      <c r="E75" s="230" t="s">
        <v>859</v>
      </c>
      <c r="F75" s="51" t="s">
        <v>108</v>
      </c>
      <c r="G75" s="51" t="s">
        <v>498</v>
      </c>
      <c r="H75" s="51" t="s">
        <v>255</v>
      </c>
      <c r="I75" s="51">
        <v>1</v>
      </c>
      <c r="J75" s="51" t="s">
        <v>648</v>
      </c>
      <c r="K75" s="51" t="s">
        <v>111</v>
      </c>
      <c r="L75" s="107">
        <f t="shared" si="3"/>
        <v>6.6981593488649946E-3</v>
      </c>
      <c r="M75" s="52"/>
    </row>
    <row r="76" spans="1:13" ht="15" x14ac:dyDescent="0.25">
      <c r="A76" s="122" t="s">
        <v>212</v>
      </c>
      <c r="B76" s="51" t="s">
        <v>270</v>
      </c>
      <c r="C76" s="229" t="s">
        <v>894</v>
      </c>
      <c r="D76" s="230" t="s">
        <v>895</v>
      </c>
      <c r="E76" s="230" t="s">
        <v>896</v>
      </c>
      <c r="F76" s="51" t="s">
        <v>116</v>
      </c>
      <c r="G76" s="51" t="s">
        <v>498</v>
      </c>
      <c r="H76" s="51" t="s">
        <v>255</v>
      </c>
      <c r="I76" s="51">
        <v>1</v>
      </c>
      <c r="J76" s="51" t="s">
        <v>718</v>
      </c>
      <c r="K76" s="51">
        <v>10</v>
      </c>
      <c r="L76" s="107">
        <f t="shared" si="3"/>
        <v>7.5620333034647552E-3</v>
      </c>
      <c r="M76" s="52"/>
    </row>
    <row r="77" spans="1:13" ht="15" x14ac:dyDescent="0.25">
      <c r="A77" s="122" t="s">
        <v>197</v>
      </c>
      <c r="B77" s="51" t="s">
        <v>262</v>
      </c>
      <c r="C77" s="229" t="s">
        <v>866</v>
      </c>
      <c r="D77" s="230" t="s">
        <v>867</v>
      </c>
      <c r="E77" s="230" t="s">
        <v>868</v>
      </c>
      <c r="F77" s="51" t="s">
        <v>128</v>
      </c>
      <c r="G77" s="51" t="s">
        <v>498</v>
      </c>
      <c r="H77" s="51" t="s">
        <v>255</v>
      </c>
      <c r="I77" s="51">
        <v>1</v>
      </c>
      <c r="J77" s="51" t="s">
        <v>663</v>
      </c>
      <c r="K77" s="51" t="s">
        <v>115</v>
      </c>
      <c r="L77" s="107">
        <f t="shared" si="3"/>
        <v>7.0534087514934288E-3</v>
      </c>
      <c r="M77" s="52"/>
    </row>
    <row r="78" spans="1:13" ht="15" x14ac:dyDescent="0.25">
      <c r="A78" s="122" t="s">
        <v>219</v>
      </c>
      <c r="B78" s="51" t="s">
        <v>133</v>
      </c>
      <c r="C78" s="229" t="s">
        <v>905</v>
      </c>
      <c r="D78" s="230" t="s">
        <v>906</v>
      </c>
      <c r="E78" s="230" t="s">
        <v>907</v>
      </c>
      <c r="F78" s="51" t="s">
        <v>108</v>
      </c>
      <c r="G78" s="51" t="s">
        <v>498</v>
      </c>
      <c r="H78" s="51" t="s">
        <v>255</v>
      </c>
      <c r="I78" s="51">
        <v>1</v>
      </c>
      <c r="J78" s="51" t="s">
        <v>648</v>
      </c>
      <c r="K78" s="51" t="s">
        <v>117</v>
      </c>
      <c r="L78" s="107">
        <f t="shared" si="3"/>
        <v>8.2118055555555555E-3</v>
      </c>
      <c r="M78" s="52"/>
    </row>
    <row r="79" spans="1:13" x14ac:dyDescent="0.2">
      <c r="A79" s="106" t="s">
        <v>220</v>
      </c>
      <c r="B79" s="51" t="s">
        <v>909</v>
      </c>
      <c r="C79" s="229" t="s">
        <v>908</v>
      </c>
      <c r="D79" s="230" t="s">
        <v>910</v>
      </c>
      <c r="E79" s="230" t="s">
        <v>911</v>
      </c>
      <c r="F79" s="51" t="s">
        <v>135</v>
      </c>
      <c r="G79" s="51" t="s">
        <v>498</v>
      </c>
      <c r="H79" s="51" t="s">
        <v>255</v>
      </c>
      <c r="I79" s="51">
        <v>1</v>
      </c>
      <c r="J79" s="51" t="s">
        <v>648</v>
      </c>
      <c r="K79" s="51" t="s">
        <v>119</v>
      </c>
      <c r="L79" s="107">
        <f t="shared" si="3"/>
        <v>8.2991711469534053E-3</v>
      </c>
      <c r="M79" s="52"/>
    </row>
    <row r="80" spans="1:13" ht="13.5" thickBot="1" x14ac:dyDescent="0.25">
      <c r="A80" s="106"/>
      <c r="B80" s="51"/>
      <c r="C80" s="229"/>
      <c r="D80" s="230"/>
      <c r="E80" s="230"/>
      <c r="F80" s="51"/>
      <c r="G80" s="51"/>
      <c r="H80" s="51"/>
      <c r="I80" s="51"/>
      <c r="J80" s="51"/>
      <c r="K80" s="51"/>
      <c r="L80" s="107"/>
      <c r="M80" s="52"/>
    </row>
    <row r="81" spans="1:13" ht="15.75" thickBot="1" x14ac:dyDescent="0.3">
      <c r="A81" s="122" t="s">
        <v>111</v>
      </c>
      <c r="B81" s="51" t="s">
        <v>199</v>
      </c>
      <c r="C81" s="229" t="s">
        <v>670</v>
      </c>
      <c r="D81" s="230" t="s">
        <v>671</v>
      </c>
      <c r="E81" s="230" t="s">
        <v>672</v>
      </c>
      <c r="F81" s="51" t="s">
        <v>97</v>
      </c>
      <c r="G81" s="51" t="s">
        <v>498</v>
      </c>
      <c r="H81" s="51" t="s">
        <v>335</v>
      </c>
      <c r="I81" s="51">
        <v>1</v>
      </c>
      <c r="J81" s="51" t="s">
        <v>669</v>
      </c>
      <c r="K81" s="237" t="s">
        <v>94</v>
      </c>
      <c r="L81" s="107">
        <f t="shared" ref="L81:L116" si="4">C81/6.2</f>
        <v>4.8447954002389486E-3</v>
      </c>
      <c r="M81" s="212">
        <f>K81+K82+K83+K84+K85</f>
        <v>8</v>
      </c>
    </row>
    <row r="82" spans="1:13" ht="15" x14ac:dyDescent="0.25">
      <c r="A82" s="122" t="s">
        <v>145</v>
      </c>
      <c r="B82" s="51" t="s">
        <v>195</v>
      </c>
      <c r="C82" s="229" t="s">
        <v>745</v>
      </c>
      <c r="D82" s="230" t="s">
        <v>746</v>
      </c>
      <c r="E82" s="230" t="s">
        <v>747</v>
      </c>
      <c r="F82" s="51" t="s">
        <v>158</v>
      </c>
      <c r="G82" s="51" t="s">
        <v>498</v>
      </c>
      <c r="H82" s="51" t="s">
        <v>335</v>
      </c>
      <c r="I82" s="51">
        <v>1</v>
      </c>
      <c r="J82" s="51" t="s">
        <v>744</v>
      </c>
      <c r="K82" s="237" t="s">
        <v>94</v>
      </c>
      <c r="L82" s="107">
        <f t="shared" si="4"/>
        <v>5.5536887694145757E-3</v>
      </c>
      <c r="M82" s="52"/>
    </row>
    <row r="83" spans="1:13" ht="15" x14ac:dyDescent="0.25">
      <c r="A83" s="122" t="s">
        <v>100</v>
      </c>
      <c r="B83" s="51" t="s">
        <v>155</v>
      </c>
      <c r="C83" s="229" t="s">
        <v>655</v>
      </c>
      <c r="D83" s="230" t="s">
        <v>656</v>
      </c>
      <c r="E83" s="230" t="s">
        <v>657</v>
      </c>
      <c r="F83" s="51" t="s">
        <v>108</v>
      </c>
      <c r="G83" s="51" t="s">
        <v>498</v>
      </c>
      <c r="H83" s="51" t="s">
        <v>335</v>
      </c>
      <c r="I83" s="51">
        <v>1</v>
      </c>
      <c r="J83" s="51" t="s">
        <v>648</v>
      </c>
      <c r="K83" s="237" t="s">
        <v>96</v>
      </c>
      <c r="L83" s="107">
        <f t="shared" si="4"/>
        <v>4.4696460573476699E-3</v>
      </c>
      <c r="M83" s="52"/>
    </row>
    <row r="84" spans="1:13" ht="15" x14ac:dyDescent="0.25">
      <c r="A84" s="122" t="s">
        <v>122</v>
      </c>
      <c r="B84" s="51" t="s">
        <v>210</v>
      </c>
      <c r="C84" s="229" t="s">
        <v>686</v>
      </c>
      <c r="D84" s="230" t="s">
        <v>687</v>
      </c>
      <c r="E84" s="230" t="s">
        <v>688</v>
      </c>
      <c r="F84" s="51" t="s">
        <v>152</v>
      </c>
      <c r="G84" s="51" t="s">
        <v>498</v>
      </c>
      <c r="H84" s="51" t="s">
        <v>335</v>
      </c>
      <c r="I84" s="51">
        <v>1</v>
      </c>
      <c r="J84" s="51" t="s">
        <v>678</v>
      </c>
      <c r="K84" s="237" t="s">
        <v>96</v>
      </c>
      <c r="L84" s="107">
        <f t="shared" si="4"/>
        <v>4.9788866487455201E-3</v>
      </c>
      <c r="M84" s="52"/>
    </row>
    <row r="85" spans="1:13" ht="15" x14ac:dyDescent="0.25">
      <c r="A85" s="122" t="s">
        <v>127</v>
      </c>
      <c r="B85" s="51" t="s">
        <v>169</v>
      </c>
      <c r="C85" s="229" t="s">
        <v>693</v>
      </c>
      <c r="D85" s="230" t="s">
        <v>694</v>
      </c>
      <c r="E85" s="230" t="s">
        <v>657</v>
      </c>
      <c r="F85" s="51" t="s">
        <v>148</v>
      </c>
      <c r="G85" s="51" t="s">
        <v>498</v>
      </c>
      <c r="H85" s="51" t="s">
        <v>335</v>
      </c>
      <c r="I85" s="51">
        <v>1</v>
      </c>
      <c r="J85" s="51" t="s">
        <v>658</v>
      </c>
      <c r="K85" s="237" t="s">
        <v>96</v>
      </c>
      <c r="L85" s="107">
        <f t="shared" si="4"/>
        <v>5.0508699223416964E-3</v>
      </c>
      <c r="M85" s="52"/>
    </row>
    <row r="86" spans="1:13" ht="15" x14ac:dyDescent="0.25">
      <c r="A86" s="122" t="s">
        <v>132</v>
      </c>
      <c r="B86" s="51" t="s">
        <v>706</v>
      </c>
      <c r="C86" s="229" t="s">
        <v>705</v>
      </c>
      <c r="D86" s="230" t="s">
        <v>707</v>
      </c>
      <c r="E86" s="230" t="s">
        <v>708</v>
      </c>
      <c r="F86" s="51" t="s">
        <v>103</v>
      </c>
      <c r="G86" s="51" t="s">
        <v>498</v>
      </c>
      <c r="H86" s="51" t="s">
        <v>335</v>
      </c>
      <c r="I86" s="51">
        <v>1</v>
      </c>
      <c r="J86" s="51" t="s">
        <v>651</v>
      </c>
      <c r="K86" s="51" t="s">
        <v>96</v>
      </c>
      <c r="L86" s="107">
        <f t="shared" si="4"/>
        <v>5.1739658004778975E-3</v>
      </c>
      <c r="M86" s="52"/>
    </row>
    <row r="87" spans="1:13" ht="15" x14ac:dyDescent="0.25">
      <c r="A87" s="122" t="s">
        <v>116</v>
      </c>
      <c r="B87" s="51" t="s">
        <v>192</v>
      </c>
      <c r="C87" s="229" t="s">
        <v>719</v>
      </c>
      <c r="D87" s="230" t="s">
        <v>720</v>
      </c>
      <c r="E87" s="230" t="s">
        <v>634</v>
      </c>
      <c r="F87" s="51" t="s">
        <v>116</v>
      </c>
      <c r="G87" s="51" t="s">
        <v>498</v>
      </c>
      <c r="H87" s="51" t="s">
        <v>335</v>
      </c>
      <c r="I87" s="51">
        <v>1</v>
      </c>
      <c r="J87" s="51" t="s">
        <v>718</v>
      </c>
      <c r="K87" s="51" t="s">
        <v>96</v>
      </c>
      <c r="L87" s="107">
        <f t="shared" si="4"/>
        <v>5.2876717443249713E-3</v>
      </c>
      <c r="M87" s="52"/>
    </row>
    <row r="88" spans="1:13" ht="15" x14ac:dyDescent="0.25">
      <c r="A88" s="122" t="s">
        <v>172</v>
      </c>
      <c r="B88" s="51" t="s">
        <v>162</v>
      </c>
      <c r="C88" s="229" t="s">
        <v>829</v>
      </c>
      <c r="D88" s="230" t="s">
        <v>830</v>
      </c>
      <c r="E88" s="230" t="s">
        <v>646</v>
      </c>
      <c r="F88" s="51" t="s">
        <v>153</v>
      </c>
      <c r="G88" s="51" t="s">
        <v>498</v>
      </c>
      <c r="H88" s="51" t="s">
        <v>335</v>
      </c>
      <c r="I88" s="51">
        <v>1</v>
      </c>
      <c r="J88" s="51" t="s">
        <v>689</v>
      </c>
      <c r="K88" s="51" t="s">
        <v>96</v>
      </c>
      <c r="L88" s="107">
        <f t="shared" si="4"/>
        <v>6.3960013440860211E-3</v>
      </c>
      <c r="M88" s="52"/>
    </row>
    <row r="89" spans="1:13" ht="15" x14ac:dyDescent="0.25">
      <c r="A89" s="122" t="s">
        <v>99</v>
      </c>
      <c r="B89" s="51" t="s">
        <v>126</v>
      </c>
      <c r="C89" s="229" t="s">
        <v>695</v>
      </c>
      <c r="D89" s="230" t="s">
        <v>696</v>
      </c>
      <c r="E89" s="230" t="s">
        <v>574</v>
      </c>
      <c r="F89" s="51" t="s">
        <v>118</v>
      </c>
      <c r="G89" s="51" t="s">
        <v>498</v>
      </c>
      <c r="H89" s="51" t="s">
        <v>335</v>
      </c>
      <c r="I89" s="51">
        <v>1</v>
      </c>
      <c r="J89" s="51" t="s">
        <v>666</v>
      </c>
      <c r="K89" s="51" t="s">
        <v>98</v>
      </c>
      <c r="L89" s="107">
        <f t="shared" si="4"/>
        <v>5.0518779868578261E-3</v>
      </c>
      <c r="M89" s="52"/>
    </row>
    <row r="90" spans="1:13" ht="15" x14ac:dyDescent="0.25">
      <c r="A90" s="122" t="s">
        <v>142</v>
      </c>
      <c r="B90" s="51" t="s">
        <v>197</v>
      </c>
      <c r="C90" s="229" t="s">
        <v>736</v>
      </c>
      <c r="D90" s="230" t="s">
        <v>737</v>
      </c>
      <c r="E90" s="230" t="s">
        <v>551</v>
      </c>
      <c r="F90" s="51" t="s">
        <v>126</v>
      </c>
      <c r="G90" s="51" t="s">
        <v>498</v>
      </c>
      <c r="H90" s="51" t="s">
        <v>335</v>
      </c>
      <c r="I90" s="51">
        <v>1</v>
      </c>
      <c r="J90" s="51" t="s">
        <v>678</v>
      </c>
      <c r="K90" s="51" t="s">
        <v>98</v>
      </c>
      <c r="L90" s="107">
        <f t="shared" si="4"/>
        <v>5.5175477897252091E-3</v>
      </c>
      <c r="M90" s="52"/>
    </row>
    <row r="91" spans="1:13" ht="15" x14ac:dyDescent="0.25">
      <c r="A91" s="122" t="s">
        <v>205</v>
      </c>
      <c r="B91" s="51" t="s">
        <v>886</v>
      </c>
      <c r="C91" s="229" t="s">
        <v>885</v>
      </c>
      <c r="D91" s="230" t="s">
        <v>887</v>
      </c>
      <c r="E91" s="230" t="s">
        <v>888</v>
      </c>
      <c r="F91" s="51" t="s">
        <v>154</v>
      </c>
      <c r="G91" s="51" t="s">
        <v>498</v>
      </c>
      <c r="H91" s="51" t="s">
        <v>335</v>
      </c>
      <c r="I91" s="51">
        <v>1</v>
      </c>
      <c r="J91" s="51" t="s">
        <v>689</v>
      </c>
      <c r="K91" s="51" t="s">
        <v>98</v>
      </c>
      <c r="L91" s="107">
        <f t="shared" si="4"/>
        <v>7.2707586618876944E-3</v>
      </c>
      <c r="M91" s="52"/>
    </row>
    <row r="92" spans="1:13" ht="15" x14ac:dyDescent="0.25">
      <c r="A92" s="122" t="s">
        <v>138</v>
      </c>
      <c r="B92" s="51" t="s">
        <v>161</v>
      </c>
      <c r="C92" s="229" t="s">
        <v>723</v>
      </c>
      <c r="D92" s="230" t="s">
        <v>724</v>
      </c>
      <c r="E92" s="230" t="s">
        <v>692</v>
      </c>
      <c r="F92" s="51" t="s">
        <v>105</v>
      </c>
      <c r="G92" s="51" t="s">
        <v>498</v>
      </c>
      <c r="H92" s="51" t="s">
        <v>335</v>
      </c>
      <c r="I92" s="51">
        <v>1</v>
      </c>
      <c r="J92" s="51" t="s">
        <v>663</v>
      </c>
      <c r="K92" s="51" t="s">
        <v>100</v>
      </c>
      <c r="L92" s="107">
        <f t="shared" si="4"/>
        <v>5.3490890083632021E-3</v>
      </c>
      <c r="M92" s="52"/>
    </row>
    <row r="93" spans="1:13" ht="15" x14ac:dyDescent="0.25">
      <c r="A93" s="122" t="s">
        <v>123</v>
      </c>
      <c r="B93" s="51" t="s">
        <v>220</v>
      </c>
      <c r="C93" s="229" t="s">
        <v>725</v>
      </c>
      <c r="D93" s="230" t="s">
        <v>726</v>
      </c>
      <c r="E93" s="230" t="s">
        <v>567</v>
      </c>
      <c r="F93" s="51" t="s">
        <v>99</v>
      </c>
      <c r="G93" s="51" t="s">
        <v>498</v>
      </c>
      <c r="H93" s="51" t="s">
        <v>335</v>
      </c>
      <c r="I93" s="51">
        <v>1</v>
      </c>
      <c r="J93" s="51" t="s">
        <v>669</v>
      </c>
      <c r="K93" s="51" t="s">
        <v>100</v>
      </c>
      <c r="L93" s="107">
        <f t="shared" si="4"/>
        <v>5.3524678912783754E-3</v>
      </c>
      <c r="M93" s="52"/>
    </row>
    <row r="94" spans="1:13" ht="15" x14ac:dyDescent="0.25">
      <c r="A94" s="122" t="s">
        <v>141</v>
      </c>
      <c r="B94" s="51" t="s">
        <v>198</v>
      </c>
      <c r="C94" s="229" t="s">
        <v>733</v>
      </c>
      <c r="D94" s="230" t="s">
        <v>734</v>
      </c>
      <c r="E94" s="230" t="s">
        <v>735</v>
      </c>
      <c r="F94" s="51" t="s">
        <v>103</v>
      </c>
      <c r="G94" s="51" t="s">
        <v>498</v>
      </c>
      <c r="H94" s="51" t="s">
        <v>335</v>
      </c>
      <c r="I94" s="51">
        <v>1</v>
      </c>
      <c r="J94" s="51" t="s">
        <v>651</v>
      </c>
      <c r="K94" s="51" t="s">
        <v>100</v>
      </c>
      <c r="L94" s="107">
        <f t="shared" si="4"/>
        <v>5.4761611409796891E-3</v>
      </c>
      <c r="M94" s="52"/>
    </row>
    <row r="95" spans="1:13" ht="15" x14ac:dyDescent="0.25">
      <c r="A95" s="122" t="s">
        <v>143</v>
      </c>
      <c r="B95" s="51" t="s">
        <v>194</v>
      </c>
      <c r="C95" s="229" t="s">
        <v>738</v>
      </c>
      <c r="D95" s="230" t="s">
        <v>739</v>
      </c>
      <c r="E95" s="230" t="s">
        <v>740</v>
      </c>
      <c r="F95" s="51" t="s">
        <v>147</v>
      </c>
      <c r="G95" s="51" t="s">
        <v>498</v>
      </c>
      <c r="H95" s="51" t="s">
        <v>335</v>
      </c>
      <c r="I95" s="51">
        <v>1</v>
      </c>
      <c r="J95" s="51" t="s">
        <v>658</v>
      </c>
      <c r="K95" s="51" t="s">
        <v>100</v>
      </c>
      <c r="L95" s="107">
        <f t="shared" si="4"/>
        <v>5.5252949522102742E-3</v>
      </c>
      <c r="M95" s="52"/>
    </row>
    <row r="96" spans="1:13" ht="15" x14ac:dyDescent="0.25">
      <c r="A96" s="122" t="s">
        <v>110</v>
      </c>
      <c r="B96" s="51" t="s">
        <v>756</v>
      </c>
      <c r="C96" s="229" t="s">
        <v>755</v>
      </c>
      <c r="D96" s="230" t="s">
        <v>757</v>
      </c>
      <c r="E96" s="230" t="s">
        <v>758</v>
      </c>
      <c r="F96" s="51" t="s">
        <v>126</v>
      </c>
      <c r="G96" s="51" t="s">
        <v>498</v>
      </c>
      <c r="H96" s="51" t="s">
        <v>335</v>
      </c>
      <c r="I96" s="51">
        <v>1</v>
      </c>
      <c r="J96" s="51" t="s">
        <v>678</v>
      </c>
      <c r="K96" s="51" t="s">
        <v>100</v>
      </c>
      <c r="L96" s="107">
        <f t="shared" si="4"/>
        <v>5.6581541218637989E-3</v>
      </c>
      <c r="M96" s="52"/>
    </row>
    <row r="97" spans="1:13" ht="15" x14ac:dyDescent="0.25">
      <c r="A97" s="122" t="s">
        <v>139</v>
      </c>
      <c r="B97" s="51" t="s">
        <v>780</v>
      </c>
      <c r="C97" s="229" t="s">
        <v>779</v>
      </c>
      <c r="D97" s="230" t="s">
        <v>781</v>
      </c>
      <c r="E97" s="230" t="s">
        <v>782</v>
      </c>
      <c r="F97" s="51" t="s">
        <v>116</v>
      </c>
      <c r="G97" s="51" t="s">
        <v>498</v>
      </c>
      <c r="H97" s="51" t="s">
        <v>335</v>
      </c>
      <c r="I97" s="51">
        <v>1</v>
      </c>
      <c r="J97" s="51" t="s">
        <v>718</v>
      </c>
      <c r="K97" s="51" t="s">
        <v>100</v>
      </c>
      <c r="L97" s="107">
        <f t="shared" si="4"/>
        <v>5.856985513739546E-3</v>
      </c>
      <c r="M97" s="52"/>
    </row>
    <row r="98" spans="1:13" ht="15" x14ac:dyDescent="0.25">
      <c r="A98" s="122" t="s">
        <v>118</v>
      </c>
      <c r="B98" s="51" t="s">
        <v>178</v>
      </c>
      <c r="C98" s="229" t="s">
        <v>741</v>
      </c>
      <c r="D98" s="230" t="s">
        <v>742</v>
      </c>
      <c r="E98" s="230" t="s">
        <v>743</v>
      </c>
      <c r="F98" s="51" t="s">
        <v>141</v>
      </c>
      <c r="G98" s="51" t="s">
        <v>498</v>
      </c>
      <c r="H98" s="51" t="s">
        <v>335</v>
      </c>
      <c r="I98" s="51">
        <v>1</v>
      </c>
      <c r="J98" s="51" t="s">
        <v>651</v>
      </c>
      <c r="K98" s="51" t="s">
        <v>102</v>
      </c>
      <c r="L98" s="107">
        <f t="shared" si="4"/>
        <v>5.5283564814814813E-3</v>
      </c>
      <c r="M98" s="52"/>
    </row>
    <row r="99" spans="1:13" ht="15" x14ac:dyDescent="0.25">
      <c r="A99" s="122" t="s">
        <v>151</v>
      </c>
      <c r="B99" s="51" t="s">
        <v>204</v>
      </c>
      <c r="C99" s="229" t="s">
        <v>786</v>
      </c>
      <c r="D99" s="230" t="s">
        <v>787</v>
      </c>
      <c r="E99" s="230" t="s">
        <v>770</v>
      </c>
      <c r="F99" s="51" t="s">
        <v>132</v>
      </c>
      <c r="G99" s="51" t="s">
        <v>498</v>
      </c>
      <c r="H99" s="51" t="s">
        <v>335</v>
      </c>
      <c r="I99" s="51">
        <v>1</v>
      </c>
      <c r="J99" s="51" t="s">
        <v>669</v>
      </c>
      <c r="K99" s="51" t="s">
        <v>102</v>
      </c>
      <c r="L99" s="107">
        <f t="shared" si="4"/>
        <v>5.9127277479091994E-3</v>
      </c>
      <c r="M99" s="52"/>
    </row>
    <row r="100" spans="1:13" ht="15" x14ac:dyDescent="0.25">
      <c r="A100" s="122" t="s">
        <v>147</v>
      </c>
      <c r="B100" s="51" t="s">
        <v>160</v>
      </c>
      <c r="C100" s="229" t="s">
        <v>759</v>
      </c>
      <c r="D100" s="230" t="s">
        <v>760</v>
      </c>
      <c r="E100" s="230" t="s">
        <v>761</v>
      </c>
      <c r="F100" s="51" t="s">
        <v>105</v>
      </c>
      <c r="G100" s="51" t="s">
        <v>498</v>
      </c>
      <c r="H100" s="51" t="s">
        <v>335</v>
      </c>
      <c r="I100" s="51">
        <v>1</v>
      </c>
      <c r="J100" s="51" t="s">
        <v>663</v>
      </c>
      <c r="K100" s="51" t="s">
        <v>104</v>
      </c>
      <c r="L100" s="107">
        <f t="shared" si="4"/>
        <v>5.6631944444444447E-3</v>
      </c>
      <c r="M100" s="52"/>
    </row>
    <row r="101" spans="1:13" ht="15" x14ac:dyDescent="0.25">
      <c r="A101" s="122" t="s">
        <v>149</v>
      </c>
      <c r="B101" s="51" t="s">
        <v>219</v>
      </c>
      <c r="C101" s="229" t="s">
        <v>768</v>
      </c>
      <c r="D101" s="230" t="s">
        <v>769</v>
      </c>
      <c r="E101" s="230" t="s">
        <v>770</v>
      </c>
      <c r="F101" s="51" t="s">
        <v>110</v>
      </c>
      <c r="G101" s="51" t="s">
        <v>498</v>
      </c>
      <c r="H101" s="51" t="s">
        <v>335</v>
      </c>
      <c r="I101" s="51">
        <v>1</v>
      </c>
      <c r="J101" s="51" t="s">
        <v>658</v>
      </c>
      <c r="K101" s="51" t="s">
        <v>104</v>
      </c>
      <c r="L101" s="107">
        <f t="shared" si="4"/>
        <v>5.7211581541218642E-3</v>
      </c>
      <c r="M101" s="52"/>
    </row>
    <row r="102" spans="1:13" ht="15" x14ac:dyDescent="0.25">
      <c r="A102" s="122" t="s">
        <v>154</v>
      </c>
      <c r="B102" s="51" t="s">
        <v>173</v>
      </c>
      <c r="C102" s="229" t="s">
        <v>792</v>
      </c>
      <c r="D102" s="230" t="s">
        <v>793</v>
      </c>
      <c r="E102" s="230" t="s">
        <v>551</v>
      </c>
      <c r="F102" s="51" t="s">
        <v>118</v>
      </c>
      <c r="G102" s="51" t="s">
        <v>498</v>
      </c>
      <c r="H102" s="51" t="s">
        <v>335</v>
      </c>
      <c r="I102" s="51">
        <v>1</v>
      </c>
      <c r="J102" s="51" t="s">
        <v>666</v>
      </c>
      <c r="K102" s="51" t="s">
        <v>104</v>
      </c>
      <c r="L102" s="107">
        <f t="shared" si="4"/>
        <v>5.9452844982078859E-3</v>
      </c>
      <c r="M102" s="52"/>
    </row>
    <row r="103" spans="1:13" ht="15" x14ac:dyDescent="0.25">
      <c r="A103" s="122" t="s">
        <v>162</v>
      </c>
      <c r="B103" s="51" t="s">
        <v>812</v>
      </c>
      <c r="C103" s="229" t="s">
        <v>811</v>
      </c>
      <c r="D103" s="230" t="s">
        <v>675</v>
      </c>
      <c r="E103" s="230" t="s">
        <v>813</v>
      </c>
      <c r="F103" s="51" t="s">
        <v>151</v>
      </c>
      <c r="G103" s="51" t="s">
        <v>498</v>
      </c>
      <c r="H103" s="51" t="s">
        <v>335</v>
      </c>
      <c r="I103" s="51">
        <v>1</v>
      </c>
      <c r="J103" s="51" t="s">
        <v>678</v>
      </c>
      <c r="K103" s="51" t="s">
        <v>104</v>
      </c>
      <c r="L103" s="107">
        <f t="shared" si="4"/>
        <v>6.1927270011947425E-3</v>
      </c>
      <c r="M103" s="52"/>
    </row>
    <row r="104" spans="1:13" ht="15" x14ac:dyDescent="0.25">
      <c r="A104" s="122" t="s">
        <v>163</v>
      </c>
      <c r="B104" s="51" t="s">
        <v>815</v>
      </c>
      <c r="C104" s="229" t="s">
        <v>814</v>
      </c>
      <c r="D104" s="230" t="s">
        <v>816</v>
      </c>
      <c r="E104" s="230" t="s">
        <v>817</v>
      </c>
      <c r="F104" s="51" t="s">
        <v>116</v>
      </c>
      <c r="G104" s="51" t="s">
        <v>498</v>
      </c>
      <c r="H104" s="51" t="s">
        <v>335</v>
      </c>
      <c r="I104" s="51">
        <v>1</v>
      </c>
      <c r="J104" s="51" t="s">
        <v>718</v>
      </c>
      <c r="K104" s="51" t="s">
        <v>104</v>
      </c>
      <c r="L104" s="107">
        <f t="shared" si="4"/>
        <v>6.2037597072879319E-3</v>
      </c>
      <c r="M104" s="52"/>
    </row>
    <row r="105" spans="1:13" ht="15" x14ac:dyDescent="0.25">
      <c r="A105" s="122" t="s">
        <v>213</v>
      </c>
      <c r="B105" s="51" t="s">
        <v>898</v>
      </c>
      <c r="C105" s="229" t="s">
        <v>897</v>
      </c>
      <c r="D105" s="230" t="s">
        <v>899</v>
      </c>
      <c r="E105" s="230" t="s">
        <v>841</v>
      </c>
      <c r="F105" s="51" t="s">
        <v>158</v>
      </c>
      <c r="G105" s="51" t="s">
        <v>498</v>
      </c>
      <c r="H105" s="51" t="s">
        <v>335</v>
      </c>
      <c r="I105" s="51">
        <v>1</v>
      </c>
      <c r="J105" s="51" t="s">
        <v>744</v>
      </c>
      <c r="K105" s="51" t="s">
        <v>104</v>
      </c>
      <c r="L105" s="107">
        <f t="shared" si="4"/>
        <v>7.5976142473118281E-3</v>
      </c>
      <c r="M105" s="52"/>
    </row>
    <row r="106" spans="1:13" ht="15" x14ac:dyDescent="0.25">
      <c r="A106" s="122" t="s">
        <v>160</v>
      </c>
      <c r="B106" s="51" t="s">
        <v>163</v>
      </c>
      <c r="C106" s="229" t="s">
        <v>805</v>
      </c>
      <c r="D106" s="230" t="s">
        <v>806</v>
      </c>
      <c r="E106" s="230" t="s">
        <v>807</v>
      </c>
      <c r="F106" s="51" t="s">
        <v>101</v>
      </c>
      <c r="G106" s="51" t="s">
        <v>498</v>
      </c>
      <c r="H106" s="51" t="s">
        <v>335</v>
      </c>
      <c r="I106" s="51">
        <v>1</v>
      </c>
      <c r="J106" s="51" t="s">
        <v>666</v>
      </c>
      <c r="K106" s="51" t="s">
        <v>106</v>
      </c>
      <c r="L106" s="107">
        <f t="shared" si="4"/>
        <v>6.1581727897252097E-3</v>
      </c>
      <c r="M106" s="52"/>
    </row>
    <row r="107" spans="1:13" ht="15" x14ac:dyDescent="0.25">
      <c r="A107" s="122" t="s">
        <v>202</v>
      </c>
      <c r="B107" s="51" t="s">
        <v>184</v>
      </c>
      <c r="C107" s="229" t="s">
        <v>880</v>
      </c>
      <c r="D107" s="230" t="s">
        <v>881</v>
      </c>
      <c r="E107" s="230" t="s">
        <v>799</v>
      </c>
      <c r="F107" s="51" t="s">
        <v>131</v>
      </c>
      <c r="G107" s="51" t="s">
        <v>498</v>
      </c>
      <c r="H107" s="51" t="s">
        <v>335</v>
      </c>
      <c r="I107" s="51">
        <v>1</v>
      </c>
      <c r="J107" s="51" t="s">
        <v>658</v>
      </c>
      <c r="K107" s="51" t="s">
        <v>106</v>
      </c>
      <c r="L107" s="107">
        <f t="shared" si="4"/>
        <v>7.1695601851851851E-3</v>
      </c>
      <c r="M107" s="52"/>
    </row>
    <row r="108" spans="1:13" ht="15" x14ac:dyDescent="0.25">
      <c r="A108" s="122" t="s">
        <v>214</v>
      </c>
      <c r="B108" s="51" t="s">
        <v>200</v>
      </c>
      <c r="C108" s="229" t="s">
        <v>900</v>
      </c>
      <c r="D108" s="230" t="s">
        <v>901</v>
      </c>
      <c r="E108" s="230" t="s">
        <v>561</v>
      </c>
      <c r="F108" s="51" t="s">
        <v>162</v>
      </c>
      <c r="G108" s="51" t="s">
        <v>498</v>
      </c>
      <c r="H108" s="51" t="s">
        <v>335</v>
      </c>
      <c r="I108" s="51">
        <v>1</v>
      </c>
      <c r="J108" s="51" t="s">
        <v>744</v>
      </c>
      <c r="K108" s="51" t="s">
        <v>106</v>
      </c>
      <c r="L108" s="107">
        <f t="shared" si="4"/>
        <v>7.6818996415770604E-3</v>
      </c>
      <c r="M108" s="52"/>
    </row>
    <row r="109" spans="1:13" ht="15" x14ac:dyDescent="0.25">
      <c r="A109" s="122" t="s">
        <v>152</v>
      </c>
      <c r="B109" s="51" t="s">
        <v>789</v>
      </c>
      <c r="C109" s="229" t="s">
        <v>788</v>
      </c>
      <c r="D109" s="230" t="s">
        <v>790</v>
      </c>
      <c r="E109" s="230" t="s">
        <v>791</v>
      </c>
      <c r="F109" s="51" t="s">
        <v>149</v>
      </c>
      <c r="G109" s="51" t="s">
        <v>498</v>
      </c>
      <c r="H109" s="51" t="s">
        <v>335</v>
      </c>
      <c r="I109" s="51">
        <v>1</v>
      </c>
      <c r="J109" s="51" t="s">
        <v>663</v>
      </c>
      <c r="K109" s="51" t="s">
        <v>107</v>
      </c>
      <c r="L109" s="107">
        <f t="shared" si="4"/>
        <v>5.9135678016726412E-3</v>
      </c>
      <c r="M109" s="52"/>
    </row>
    <row r="110" spans="1:13" ht="15" x14ac:dyDescent="0.25">
      <c r="A110" s="122" t="s">
        <v>174</v>
      </c>
      <c r="B110" s="51" t="s">
        <v>832</v>
      </c>
      <c r="C110" s="229" t="s">
        <v>831</v>
      </c>
      <c r="D110" s="230" t="s">
        <v>833</v>
      </c>
      <c r="E110" s="230" t="s">
        <v>834</v>
      </c>
      <c r="F110" s="51" t="s">
        <v>151</v>
      </c>
      <c r="G110" s="51" t="s">
        <v>498</v>
      </c>
      <c r="H110" s="51" t="s">
        <v>335</v>
      </c>
      <c r="I110" s="51">
        <v>1</v>
      </c>
      <c r="J110" s="51" t="s">
        <v>678</v>
      </c>
      <c r="K110" s="51" t="s">
        <v>107</v>
      </c>
      <c r="L110" s="107">
        <f t="shared" si="4"/>
        <v>6.418888142174433E-3</v>
      </c>
      <c r="M110" s="52"/>
    </row>
    <row r="111" spans="1:13" ht="15" x14ac:dyDescent="0.25">
      <c r="A111" s="122" t="s">
        <v>155</v>
      </c>
      <c r="B111" s="51" t="s">
        <v>167</v>
      </c>
      <c r="C111" s="229" t="s">
        <v>794</v>
      </c>
      <c r="D111" s="230" t="s">
        <v>795</v>
      </c>
      <c r="E111" s="230" t="s">
        <v>796</v>
      </c>
      <c r="F111" s="51" t="s">
        <v>114</v>
      </c>
      <c r="G111" s="51" t="s">
        <v>498</v>
      </c>
      <c r="H111" s="51" t="s">
        <v>335</v>
      </c>
      <c r="I111" s="51">
        <v>1</v>
      </c>
      <c r="J111" s="51" t="s">
        <v>663</v>
      </c>
      <c r="K111" s="51" t="s">
        <v>109</v>
      </c>
      <c r="L111" s="107">
        <f t="shared" si="4"/>
        <v>5.975339755077658E-3</v>
      </c>
      <c r="M111" s="52"/>
    </row>
    <row r="112" spans="1:13" ht="15" x14ac:dyDescent="0.25">
      <c r="A112" s="122" t="s">
        <v>178</v>
      </c>
      <c r="B112" s="51" t="s">
        <v>839</v>
      </c>
      <c r="C112" s="229" t="s">
        <v>838</v>
      </c>
      <c r="D112" s="230" t="s">
        <v>840</v>
      </c>
      <c r="E112" s="230" t="s">
        <v>841</v>
      </c>
      <c r="F112" s="51" t="s">
        <v>129</v>
      </c>
      <c r="G112" s="51" t="s">
        <v>498</v>
      </c>
      <c r="H112" s="51" t="s">
        <v>335</v>
      </c>
      <c r="I112" s="51">
        <v>1</v>
      </c>
      <c r="J112" s="51" t="s">
        <v>666</v>
      </c>
      <c r="K112" s="51" t="s">
        <v>109</v>
      </c>
      <c r="L112" s="107">
        <f t="shared" si="4"/>
        <v>6.5045362903225802E-3</v>
      </c>
      <c r="M112" s="52"/>
    </row>
    <row r="113" spans="1:13" ht="15" x14ac:dyDescent="0.25">
      <c r="A113" s="122" t="s">
        <v>186</v>
      </c>
      <c r="B113" s="51" t="s">
        <v>186</v>
      </c>
      <c r="C113" s="229" t="s">
        <v>852</v>
      </c>
      <c r="D113" s="230" t="s">
        <v>853</v>
      </c>
      <c r="E113" s="230" t="s">
        <v>854</v>
      </c>
      <c r="F113" s="51" t="s">
        <v>146</v>
      </c>
      <c r="G113" s="51" t="s">
        <v>498</v>
      </c>
      <c r="H113" s="51" t="s">
        <v>335</v>
      </c>
      <c r="I113" s="51">
        <v>1</v>
      </c>
      <c r="J113" s="51" t="s">
        <v>678</v>
      </c>
      <c r="K113" s="51" t="s">
        <v>111</v>
      </c>
      <c r="L113" s="107">
        <f t="shared" si="4"/>
        <v>6.6156847371565113E-3</v>
      </c>
      <c r="M113" s="52"/>
    </row>
    <row r="114" spans="1:13" ht="15" x14ac:dyDescent="0.25">
      <c r="A114" s="122" t="s">
        <v>208</v>
      </c>
      <c r="B114" s="51" t="s">
        <v>175</v>
      </c>
      <c r="C114" s="229" t="s">
        <v>889</v>
      </c>
      <c r="D114" s="230" t="s">
        <v>890</v>
      </c>
      <c r="E114" s="230" t="s">
        <v>891</v>
      </c>
      <c r="F114" s="51" t="s">
        <v>136</v>
      </c>
      <c r="G114" s="51" t="s">
        <v>498</v>
      </c>
      <c r="H114" s="51" t="s">
        <v>335</v>
      </c>
      <c r="I114" s="51">
        <v>1</v>
      </c>
      <c r="J114" s="51" t="s">
        <v>648</v>
      </c>
      <c r="K114" s="51" t="s">
        <v>115</v>
      </c>
      <c r="L114" s="107">
        <f t="shared" si="4"/>
        <v>7.2896505376344083E-3</v>
      </c>
      <c r="M114" s="52"/>
    </row>
    <row r="115" spans="1:13" ht="15" x14ac:dyDescent="0.25">
      <c r="A115" s="122" t="s">
        <v>198</v>
      </c>
      <c r="B115" s="51" t="s">
        <v>212</v>
      </c>
      <c r="C115" s="229" t="s">
        <v>869</v>
      </c>
      <c r="D115" s="230" t="s">
        <v>870</v>
      </c>
      <c r="E115" s="230" t="s">
        <v>871</v>
      </c>
      <c r="F115" s="51" t="s">
        <v>105</v>
      </c>
      <c r="G115" s="51" t="s">
        <v>498</v>
      </c>
      <c r="H115" s="51" t="s">
        <v>335</v>
      </c>
      <c r="I115" s="51">
        <v>1</v>
      </c>
      <c r="J115" s="51" t="s">
        <v>663</v>
      </c>
      <c r="K115" s="51" t="s">
        <v>117</v>
      </c>
      <c r="L115" s="107">
        <f t="shared" si="4"/>
        <v>7.0705645161290324E-3</v>
      </c>
      <c r="M115" s="52"/>
    </row>
    <row r="116" spans="1:13" ht="15" x14ac:dyDescent="0.25">
      <c r="A116" s="122" t="s">
        <v>204</v>
      </c>
      <c r="B116" s="51" t="s">
        <v>172</v>
      </c>
      <c r="C116" s="229" t="s">
        <v>882</v>
      </c>
      <c r="D116" s="230" t="s">
        <v>883</v>
      </c>
      <c r="E116" s="230" t="s">
        <v>884</v>
      </c>
      <c r="F116" s="51" t="s">
        <v>149</v>
      </c>
      <c r="G116" s="51" t="s">
        <v>498</v>
      </c>
      <c r="H116" s="51" t="s">
        <v>335</v>
      </c>
      <c r="I116" s="51">
        <v>1</v>
      </c>
      <c r="J116" s="51" t="s">
        <v>663</v>
      </c>
      <c r="K116" s="51" t="s">
        <v>119</v>
      </c>
      <c r="L116" s="107">
        <f t="shared" si="4"/>
        <v>7.2529681899641575E-3</v>
      </c>
      <c r="M116" s="52"/>
    </row>
    <row r="117" spans="1:13" x14ac:dyDescent="0.2">
      <c r="A117" s="85" t="s">
        <v>222</v>
      </c>
      <c r="B117" s="51">
        <v>758</v>
      </c>
      <c r="C117" s="232">
        <v>5.2361111111111108E-2</v>
      </c>
      <c r="D117" s="230" t="s">
        <v>1133</v>
      </c>
      <c r="E117" s="230" t="s">
        <v>1134</v>
      </c>
      <c r="F117" s="51" t="s">
        <v>136</v>
      </c>
      <c r="G117" s="51" t="s">
        <v>498</v>
      </c>
      <c r="H117" s="51" t="s">
        <v>335</v>
      </c>
      <c r="I117" s="51">
        <v>1</v>
      </c>
      <c r="J117" s="51" t="s">
        <v>648</v>
      </c>
      <c r="K117" s="51">
        <v>15</v>
      </c>
      <c r="L117" s="107">
        <f>C117/6.2</f>
        <v>8.4453405017921139E-3</v>
      </c>
      <c r="M117" s="52"/>
    </row>
    <row r="118" spans="1:13" ht="15.75" thickBot="1" x14ac:dyDescent="0.3">
      <c r="A118" s="122"/>
      <c r="B118" s="51"/>
      <c r="C118" s="229"/>
      <c r="D118" s="230"/>
      <c r="E118" s="230"/>
      <c r="F118" s="51"/>
      <c r="G118" s="51"/>
      <c r="H118" s="51"/>
      <c r="I118" s="51"/>
      <c r="J118" s="51"/>
      <c r="K118" s="51"/>
      <c r="L118" s="107"/>
      <c r="M118" s="52"/>
    </row>
    <row r="119" spans="1:13" ht="15.75" thickBot="1" x14ac:dyDescent="0.3">
      <c r="A119" s="122" t="s">
        <v>94</v>
      </c>
      <c r="B119" s="51" t="s">
        <v>237</v>
      </c>
      <c r="C119" s="229" t="s">
        <v>649</v>
      </c>
      <c r="D119" s="230" t="s">
        <v>650</v>
      </c>
      <c r="E119" s="230" t="s">
        <v>645</v>
      </c>
      <c r="F119" s="51" t="s">
        <v>134</v>
      </c>
      <c r="G119" s="51" t="s">
        <v>498</v>
      </c>
      <c r="H119" s="51" t="s">
        <v>10</v>
      </c>
      <c r="I119" s="51">
        <v>1</v>
      </c>
      <c r="J119" s="51" t="s">
        <v>648</v>
      </c>
      <c r="K119" s="237" t="s">
        <v>94</v>
      </c>
      <c r="L119" s="211">
        <f t="shared" ref="L119:L143" si="5">C119/6.2</f>
        <v>3.9852337216248505E-3</v>
      </c>
      <c r="M119" s="212">
        <f>K119+K120+K121+K122+K123</f>
        <v>5</v>
      </c>
    </row>
    <row r="120" spans="1:13" ht="15" x14ac:dyDescent="0.25">
      <c r="A120" s="122" t="s">
        <v>96</v>
      </c>
      <c r="B120" s="51" t="s">
        <v>233</v>
      </c>
      <c r="C120" s="229" t="s">
        <v>652</v>
      </c>
      <c r="D120" s="230" t="s">
        <v>653</v>
      </c>
      <c r="E120" s="230" t="s">
        <v>654</v>
      </c>
      <c r="F120" s="51" t="s">
        <v>103</v>
      </c>
      <c r="G120" s="51" t="s">
        <v>498</v>
      </c>
      <c r="H120" s="51" t="s">
        <v>10</v>
      </c>
      <c r="I120" s="51">
        <v>1</v>
      </c>
      <c r="J120" s="51" t="s">
        <v>651</v>
      </c>
      <c r="K120" s="237" t="s">
        <v>94</v>
      </c>
      <c r="L120" s="107">
        <f t="shared" si="5"/>
        <v>4.3646580047789728E-3</v>
      </c>
      <c r="M120" s="52"/>
    </row>
    <row r="121" spans="1:13" ht="15" x14ac:dyDescent="0.25">
      <c r="A121" s="122" t="s">
        <v>107</v>
      </c>
      <c r="B121" s="51" t="s">
        <v>240</v>
      </c>
      <c r="C121" s="229" t="s">
        <v>664</v>
      </c>
      <c r="D121" s="230" t="s">
        <v>665</v>
      </c>
      <c r="E121" s="230" t="s">
        <v>574</v>
      </c>
      <c r="F121" s="51" t="s">
        <v>114</v>
      </c>
      <c r="G121" s="51" t="s">
        <v>498</v>
      </c>
      <c r="H121" s="51" t="s">
        <v>10</v>
      </c>
      <c r="I121" s="51">
        <v>1</v>
      </c>
      <c r="J121" s="51" t="s">
        <v>663</v>
      </c>
      <c r="K121" s="237" t="s">
        <v>94</v>
      </c>
      <c r="L121" s="107">
        <f t="shared" si="5"/>
        <v>4.8164015830346471E-3</v>
      </c>
      <c r="M121" s="52"/>
    </row>
    <row r="122" spans="1:13" ht="15" x14ac:dyDescent="0.25">
      <c r="A122" s="122" t="s">
        <v>117</v>
      </c>
      <c r="B122" s="51" t="s">
        <v>236</v>
      </c>
      <c r="C122" s="229" t="s">
        <v>679</v>
      </c>
      <c r="D122" s="230" t="s">
        <v>680</v>
      </c>
      <c r="E122" s="230" t="s">
        <v>681</v>
      </c>
      <c r="F122" s="51" t="s">
        <v>139</v>
      </c>
      <c r="G122" s="51" t="s">
        <v>498</v>
      </c>
      <c r="H122" s="51" t="s">
        <v>10</v>
      </c>
      <c r="I122" s="51">
        <v>1</v>
      </c>
      <c r="J122" s="51" t="s">
        <v>678</v>
      </c>
      <c r="K122" s="237" t="s">
        <v>94</v>
      </c>
      <c r="L122" s="107">
        <f t="shared" si="5"/>
        <v>4.9443697729988053E-3</v>
      </c>
      <c r="M122" s="52"/>
    </row>
    <row r="123" spans="1:13" ht="15" x14ac:dyDescent="0.25">
      <c r="A123" s="122" t="s">
        <v>124</v>
      </c>
      <c r="B123" s="51" t="s">
        <v>230</v>
      </c>
      <c r="C123" s="229" t="s">
        <v>690</v>
      </c>
      <c r="D123" s="230" t="s">
        <v>691</v>
      </c>
      <c r="E123" s="230" t="s">
        <v>692</v>
      </c>
      <c r="F123" s="51" t="s">
        <v>156</v>
      </c>
      <c r="G123" s="51" t="s">
        <v>498</v>
      </c>
      <c r="H123" s="51" t="s">
        <v>10</v>
      </c>
      <c r="I123" s="51">
        <v>1</v>
      </c>
      <c r="J123" s="51" t="s">
        <v>689</v>
      </c>
      <c r="K123" s="237" t="s">
        <v>94</v>
      </c>
      <c r="L123" s="107">
        <f t="shared" si="5"/>
        <v>4.9923275089605729E-3</v>
      </c>
      <c r="M123" s="52"/>
    </row>
    <row r="124" spans="1:13" x14ac:dyDescent="0.2">
      <c r="A124" s="106">
        <v>128</v>
      </c>
      <c r="B124" s="51" t="s">
        <v>267</v>
      </c>
      <c r="C124" s="229" t="s">
        <v>916</v>
      </c>
      <c r="D124" s="230" t="s">
        <v>917</v>
      </c>
      <c r="E124" s="230" t="s">
        <v>844</v>
      </c>
      <c r="F124" s="51" t="s">
        <v>168</v>
      </c>
      <c r="G124" s="51" t="s">
        <v>498</v>
      </c>
      <c r="H124" s="51" t="s">
        <v>10</v>
      </c>
      <c r="I124" s="51">
        <v>1</v>
      </c>
      <c r="J124" s="51" t="s">
        <v>915</v>
      </c>
      <c r="K124" s="51" t="s">
        <v>94</v>
      </c>
      <c r="L124" s="107">
        <f t="shared" si="5"/>
        <v>8.6011051373954608E-3</v>
      </c>
      <c r="M124" s="52"/>
    </row>
    <row r="125" spans="1:13" ht="15" x14ac:dyDescent="0.25">
      <c r="A125" s="122" t="s">
        <v>115</v>
      </c>
      <c r="B125" s="51" t="s">
        <v>293</v>
      </c>
      <c r="C125" s="229" t="s">
        <v>676</v>
      </c>
      <c r="D125" s="230" t="s">
        <v>677</v>
      </c>
      <c r="E125" s="230" t="s">
        <v>557</v>
      </c>
      <c r="F125" s="51" t="s">
        <v>130</v>
      </c>
      <c r="G125" s="51" t="s">
        <v>498</v>
      </c>
      <c r="H125" s="51" t="s">
        <v>10</v>
      </c>
      <c r="I125" s="51">
        <v>1</v>
      </c>
      <c r="J125" s="51" t="s">
        <v>669</v>
      </c>
      <c r="K125" s="51" t="s">
        <v>96</v>
      </c>
      <c r="L125" s="107">
        <f t="shared" si="5"/>
        <v>4.9400201612903229E-3</v>
      </c>
      <c r="M125" s="52"/>
    </row>
    <row r="126" spans="1:13" ht="15" x14ac:dyDescent="0.25">
      <c r="A126" s="122" t="s">
        <v>130</v>
      </c>
      <c r="B126" s="51" t="s">
        <v>235</v>
      </c>
      <c r="C126" s="229" t="s">
        <v>697</v>
      </c>
      <c r="D126" s="230" t="s">
        <v>698</v>
      </c>
      <c r="E126" s="230" t="s">
        <v>699</v>
      </c>
      <c r="F126" s="51" t="s">
        <v>150</v>
      </c>
      <c r="G126" s="51" t="s">
        <v>498</v>
      </c>
      <c r="H126" s="51" t="s">
        <v>10</v>
      </c>
      <c r="I126" s="51">
        <v>1</v>
      </c>
      <c r="J126" s="51" t="s">
        <v>663</v>
      </c>
      <c r="K126" s="51" t="s">
        <v>96</v>
      </c>
      <c r="L126" s="107">
        <f t="shared" si="5"/>
        <v>5.0751568100358422E-3</v>
      </c>
      <c r="M126" s="52"/>
    </row>
    <row r="127" spans="1:13" ht="15" x14ac:dyDescent="0.25">
      <c r="A127" s="122" t="s">
        <v>128</v>
      </c>
      <c r="B127" s="51" t="s">
        <v>239</v>
      </c>
      <c r="C127" s="229" t="s">
        <v>776</v>
      </c>
      <c r="D127" s="230" t="s">
        <v>777</v>
      </c>
      <c r="E127" s="230" t="s">
        <v>778</v>
      </c>
      <c r="F127" s="51" t="s">
        <v>160</v>
      </c>
      <c r="G127" s="51" t="s">
        <v>498</v>
      </c>
      <c r="H127" s="51" t="s">
        <v>10</v>
      </c>
      <c r="I127" s="51">
        <v>1</v>
      </c>
      <c r="J127" s="51" t="s">
        <v>744</v>
      </c>
      <c r="K127" s="51" t="s">
        <v>98</v>
      </c>
      <c r="L127" s="107">
        <f t="shared" si="5"/>
        <v>5.7806899641577054E-3</v>
      </c>
      <c r="M127" s="52"/>
    </row>
    <row r="128" spans="1:13" ht="15" x14ac:dyDescent="0.25">
      <c r="A128" s="122" t="s">
        <v>187</v>
      </c>
      <c r="B128" s="51" t="s">
        <v>234</v>
      </c>
      <c r="C128" s="229" t="s">
        <v>855</v>
      </c>
      <c r="D128" s="230" t="s">
        <v>856</v>
      </c>
      <c r="E128" s="230" t="s">
        <v>551</v>
      </c>
      <c r="F128" s="51" t="s">
        <v>160</v>
      </c>
      <c r="G128" s="51" t="s">
        <v>498</v>
      </c>
      <c r="H128" s="51" t="s">
        <v>10</v>
      </c>
      <c r="I128" s="51">
        <v>1</v>
      </c>
      <c r="J128" s="51" t="s">
        <v>744</v>
      </c>
      <c r="K128" s="51" t="s">
        <v>100</v>
      </c>
      <c r="L128" s="107">
        <f t="shared" si="5"/>
        <v>6.6359393667861409E-3</v>
      </c>
      <c r="M128" s="52"/>
    </row>
    <row r="129" spans="1:13" ht="15" x14ac:dyDescent="0.25">
      <c r="A129" s="122" t="s">
        <v>137</v>
      </c>
      <c r="B129" s="51" t="s">
        <v>268</v>
      </c>
      <c r="C129" s="229" t="s">
        <v>721</v>
      </c>
      <c r="D129" s="230" t="s">
        <v>722</v>
      </c>
      <c r="E129" s="230" t="s">
        <v>641</v>
      </c>
      <c r="F129" s="51" t="s">
        <v>108</v>
      </c>
      <c r="G129" s="51" t="s">
        <v>498</v>
      </c>
      <c r="H129" s="51" t="s">
        <v>10</v>
      </c>
      <c r="I129" s="51">
        <v>1</v>
      </c>
      <c r="J129" s="51" t="s">
        <v>648</v>
      </c>
      <c r="K129" s="51" t="s">
        <v>102</v>
      </c>
      <c r="L129" s="107">
        <f t="shared" si="5"/>
        <v>5.3287037037037036E-3</v>
      </c>
      <c r="M129" s="52"/>
    </row>
    <row r="130" spans="1:13" ht="15" x14ac:dyDescent="0.25">
      <c r="A130" s="122" t="s">
        <v>129</v>
      </c>
      <c r="B130" s="51" t="s">
        <v>315</v>
      </c>
      <c r="C130" s="229" t="s">
        <v>752</v>
      </c>
      <c r="D130" s="230" t="s">
        <v>753</v>
      </c>
      <c r="E130" s="230" t="s">
        <v>754</v>
      </c>
      <c r="F130" s="51" t="s">
        <v>131</v>
      </c>
      <c r="G130" s="51" t="s">
        <v>498</v>
      </c>
      <c r="H130" s="51" t="s">
        <v>10</v>
      </c>
      <c r="I130" s="51">
        <v>1</v>
      </c>
      <c r="J130" s="51" t="s">
        <v>658</v>
      </c>
      <c r="K130" s="51" t="s">
        <v>102</v>
      </c>
      <c r="L130" s="107">
        <f t="shared" si="5"/>
        <v>5.5913231780167268E-3</v>
      </c>
      <c r="M130" s="52"/>
    </row>
    <row r="131" spans="1:13" ht="15" x14ac:dyDescent="0.25">
      <c r="A131" s="122" t="s">
        <v>131</v>
      </c>
      <c r="B131" s="51" t="s">
        <v>232</v>
      </c>
      <c r="C131" s="229" t="s">
        <v>765</v>
      </c>
      <c r="D131" s="230" t="s">
        <v>766</v>
      </c>
      <c r="E131" s="230" t="s">
        <v>767</v>
      </c>
      <c r="F131" s="51" t="s">
        <v>139</v>
      </c>
      <c r="G131" s="51" t="s">
        <v>498</v>
      </c>
      <c r="H131" s="51" t="s">
        <v>10</v>
      </c>
      <c r="I131" s="51">
        <v>1</v>
      </c>
      <c r="J131" s="51" t="s">
        <v>678</v>
      </c>
      <c r="K131" s="51" t="s">
        <v>102</v>
      </c>
      <c r="L131" s="107">
        <f t="shared" si="5"/>
        <v>5.7178352747909193E-3</v>
      </c>
      <c r="M131" s="52"/>
    </row>
    <row r="132" spans="1:13" ht="15" x14ac:dyDescent="0.25">
      <c r="A132" s="122" t="s">
        <v>112</v>
      </c>
      <c r="B132" s="51" t="s">
        <v>728</v>
      </c>
      <c r="C132" s="229" t="s">
        <v>727</v>
      </c>
      <c r="D132" s="230" t="s">
        <v>729</v>
      </c>
      <c r="E132" s="230" t="s">
        <v>496</v>
      </c>
      <c r="F132" s="51" t="s">
        <v>135</v>
      </c>
      <c r="G132" s="51" t="s">
        <v>498</v>
      </c>
      <c r="H132" s="51" t="s">
        <v>10</v>
      </c>
      <c r="I132" s="51">
        <v>1</v>
      </c>
      <c r="J132" s="51" t="s">
        <v>648</v>
      </c>
      <c r="K132" s="51" t="s">
        <v>104</v>
      </c>
      <c r="L132" s="107">
        <f t="shared" si="5"/>
        <v>5.4520422640382303E-3</v>
      </c>
      <c r="M132" s="52"/>
    </row>
    <row r="133" spans="1:13" ht="15" x14ac:dyDescent="0.25">
      <c r="A133" s="122" t="s">
        <v>184</v>
      </c>
      <c r="B133" s="51" t="s">
        <v>281</v>
      </c>
      <c r="C133" s="229" t="s">
        <v>848</v>
      </c>
      <c r="D133" s="230" t="s">
        <v>849</v>
      </c>
      <c r="E133" s="230" t="s">
        <v>747</v>
      </c>
      <c r="F133" s="51" t="s">
        <v>97</v>
      </c>
      <c r="G133" s="51" t="s">
        <v>498</v>
      </c>
      <c r="H133" s="51" t="s">
        <v>10</v>
      </c>
      <c r="I133" s="51">
        <v>1</v>
      </c>
      <c r="J133" s="51" t="s">
        <v>669</v>
      </c>
      <c r="K133" s="51" t="s">
        <v>104</v>
      </c>
      <c r="L133" s="107">
        <f t="shared" si="5"/>
        <v>6.6019078554360811E-3</v>
      </c>
      <c r="M133" s="52"/>
    </row>
    <row r="134" spans="1:13" ht="15" x14ac:dyDescent="0.25">
      <c r="A134" s="122" t="s">
        <v>114</v>
      </c>
      <c r="B134" s="51" t="s">
        <v>265</v>
      </c>
      <c r="C134" s="229" t="s">
        <v>771</v>
      </c>
      <c r="D134" s="230" t="s">
        <v>772</v>
      </c>
      <c r="E134" s="230" t="s">
        <v>636</v>
      </c>
      <c r="F134" s="51" t="s">
        <v>105</v>
      </c>
      <c r="G134" s="51" t="s">
        <v>498</v>
      </c>
      <c r="H134" s="51" t="s">
        <v>10</v>
      </c>
      <c r="I134" s="51">
        <v>1</v>
      </c>
      <c r="J134" s="51" t="s">
        <v>663</v>
      </c>
      <c r="K134" s="51" t="s">
        <v>106</v>
      </c>
      <c r="L134" s="107">
        <f t="shared" si="5"/>
        <v>5.7458557347670252E-3</v>
      </c>
      <c r="M134" s="52"/>
    </row>
    <row r="135" spans="1:13" ht="15" x14ac:dyDescent="0.25">
      <c r="A135" s="122" t="s">
        <v>171</v>
      </c>
      <c r="B135" s="51" t="s">
        <v>828</v>
      </c>
      <c r="C135" s="229" t="s">
        <v>827</v>
      </c>
      <c r="D135" s="230" t="s">
        <v>613</v>
      </c>
      <c r="E135" s="230" t="s">
        <v>614</v>
      </c>
      <c r="F135" s="51" t="s">
        <v>151</v>
      </c>
      <c r="G135" s="51" t="s">
        <v>498</v>
      </c>
      <c r="H135" s="51" t="s">
        <v>10</v>
      </c>
      <c r="I135" s="51">
        <v>1</v>
      </c>
      <c r="J135" s="51" t="s">
        <v>678</v>
      </c>
      <c r="K135" s="51" t="s">
        <v>106</v>
      </c>
      <c r="L135" s="107">
        <f t="shared" si="5"/>
        <v>6.3946572580645166E-3</v>
      </c>
      <c r="M135" s="52"/>
    </row>
    <row r="136" spans="1:13" x14ac:dyDescent="0.2">
      <c r="A136" s="106" t="s">
        <v>221</v>
      </c>
      <c r="B136" s="51" t="s">
        <v>291</v>
      </c>
      <c r="C136" s="229" t="s">
        <v>912</v>
      </c>
      <c r="D136" s="230" t="s">
        <v>913</v>
      </c>
      <c r="E136" s="230" t="s">
        <v>914</v>
      </c>
      <c r="F136" s="51" t="s">
        <v>97</v>
      </c>
      <c r="G136" s="51" t="s">
        <v>498</v>
      </c>
      <c r="H136" s="51" t="s">
        <v>10</v>
      </c>
      <c r="I136" s="51">
        <v>1</v>
      </c>
      <c r="J136" s="51" t="s">
        <v>669</v>
      </c>
      <c r="K136" s="51" t="s">
        <v>106</v>
      </c>
      <c r="L136" s="107">
        <f t="shared" si="5"/>
        <v>8.3177270011947444E-3</v>
      </c>
      <c r="M136" s="52"/>
    </row>
    <row r="137" spans="1:13" x14ac:dyDescent="0.2">
      <c r="A137" s="106">
        <v>135</v>
      </c>
      <c r="B137" s="51" t="s">
        <v>283</v>
      </c>
      <c r="C137" s="229" t="s">
        <v>922</v>
      </c>
      <c r="D137" s="230" t="s">
        <v>923</v>
      </c>
      <c r="E137" s="230" t="s">
        <v>924</v>
      </c>
      <c r="F137" s="51" t="s">
        <v>97</v>
      </c>
      <c r="G137" s="51" t="s">
        <v>498</v>
      </c>
      <c r="H137" s="51" t="s">
        <v>10</v>
      </c>
      <c r="I137" s="51">
        <v>1</v>
      </c>
      <c r="J137" s="51" t="s">
        <v>669</v>
      </c>
      <c r="K137" s="51" t="s">
        <v>107</v>
      </c>
      <c r="L137" s="107">
        <f t="shared" si="5"/>
        <v>9.834994772998807E-3</v>
      </c>
      <c r="M137" s="52"/>
    </row>
    <row r="138" spans="1:13" ht="15" x14ac:dyDescent="0.25">
      <c r="A138" s="122" t="s">
        <v>158</v>
      </c>
      <c r="B138" s="51" t="s">
        <v>294</v>
      </c>
      <c r="C138" s="229" t="s">
        <v>800</v>
      </c>
      <c r="D138" s="230" t="s">
        <v>801</v>
      </c>
      <c r="E138" s="230" t="s">
        <v>639</v>
      </c>
      <c r="F138" s="51" t="s">
        <v>136</v>
      </c>
      <c r="G138" s="51" t="s">
        <v>498</v>
      </c>
      <c r="H138" s="51" t="s">
        <v>10</v>
      </c>
      <c r="I138" s="51">
        <v>1</v>
      </c>
      <c r="J138" s="51" t="s">
        <v>648</v>
      </c>
      <c r="K138" s="51" t="s">
        <v>109</v>
      </c>
      <c r="L138" s="107">
        <f t="shared" si="5"/>
        <v>6.0953927718040623E-3</v>
      </c>
      <c r="M138" s="52"/>
    </row>
    <row r="139" spans="1:13" x14ac:dyDescent="0.2">
      <c r="A139" s="85" t="s">
        <v>227</v>
      </c>
      <c r="B139" s="51">
        <v>795</v>
      </c>
      <c r="C139" s="232">
        <v>5.7407407407407407E-2</v>
      </c>
      <c r="D139" s="233" t="s">
        <v>571</v>
      </c>
      <c r="E139" s="233" t="s">
        <v>572</v>
      </c>
      <c r="F139" s="51">
        <v>48</v>
      </c>
      <c r="G139" s="51" t="s">
        <v>498</v>
      </c>
      <c r="H139" s="51" t="s">
        <v>10</v>
      </c>
      <c r="I139" s="51">
        <v>11</v>
      </c>
      <c r="J139" s="51" t="s">
        <v>658</v>
      </c>
      <c r="K139" s="51">
        <v>9</v>
      </c>
      <c r="L139" s="107">
        <f>C139/6.2</f>
        <v>9.2592592592592587E-3</v>
      </c>
      <c r="M139" s="52"/>
    </row>
    <row r="140" spans="1:13" ht="15" x14ac:dyDescent="0.25">
      <c r="A140" s="122" t="s">
        <v>161</v>
      </c>
      <c r="B140" s="51" t="s">
        <v>284</v>
      </c>
      <c r="C140" s="229" t="s">
        <v>808</v>
      </c>
      <c r="D140" s="230" t="s">
        <v>809</v>
      </c>
      <c r="E140" s="230" t="s">
        <v>810</v>
      </c>
      <c r="F140" s="51" t="s">
        <v>150</v>
      </c>
      <c r="G140" s="51" t="s">
        <v>498</v>
      </c>
      <c r="H140" s="51" t="s">
        <v>10</v>
      </c>
      <c r="I140" s="51">
        <v>1</v>
      </c>
      <c r="J140" s="51" t="s">
        <v>663</v>
      </c>
      <c r="K140" s="51" t="s">
        <v>111</v>
      </c>
      <c r="L140" s="107">
        <f t="shared" si="5"/>
        <v>6.1872386499402625E-3</v>
      </c>
      <c r="M140" s="52"/>
    </row>
    <row r="141" spans="1:13" ht="15" x14ac:dyDescent="0.25">
      <c r="A141" s="122" t="s">
        <v>179</v>
      </c>
      <c r="B141" s="51" t="s">
        <v>275</v>
      </c>
      <c r="C141" s="229" t="s">
        <v>842</v>
      </c>
      <c r="D141" s="230" t="s">
        <v>843</v>
      </c>
      <c r="E141" s="230" t="s">
        <v>844</v>
      </c>
      <c r="F141" s="51" t="s">
        <v>145</v>
      </c>
      <c r="G141" s="51" t="s">
        <v>498</v>
      </c>
      <c r="H141" s="51" t="s">
        <v>10</v>
      </c>
      <c r="I141" s="51">
        <v>1</v>
      </c>
      <c r="J141" s="51" t="s">
        <v>666</v>
      </c>
      <c r="K141" s="51" t="s">
        <v>111</v>
      </c>
      <c r="L141" s="107">
        <f t="shared" si="5"/>
        <v>6.5436081242532858E-3</v>
      </c>
      <c r="M141" s="52"/>
    </row>
    <row r="142" spans="1:13" ht="15" x14ac:dyDescent="0.25">
      <c r="A142" s="122" t="s">
        <v>192</v>
      </c>
      <c r="B142" s="51" t="s">
        <v>231</v>
      </c>
      <c r="C142" s="229" t="s">
        <v>863</v>
      </c>
      <c r="D142" s="230" t="s">
        <v>864</v>
      </c>
      <c r="E142" s="230" t="s">
        <v>865</v>
      </c>
      <c r="F142" s="51" t="s">
        <v>150</v>
      </c>
      <c r="G142" s="51" t="s">
        <v>498</v>
      </c>
      <c r="H142" s="51" t="s">
        <v>10</v>
      </c>
      <c r="I142" s="51">
        <v>1</v>
      </c>
      <c r="J142" s="51" t="s">
        <v>663</v>
      </c>
      <c r="K142" s="51" t="s">
        <v>113</v>
      </c>
      <c r="L142" s="107">
        <f t="shared" si="5"/>
        <v>6.7851329151732377E-3</v>
      </c>
      <c r="M142" s="52"/>
    </row>
    <row r="143" spans="1:13" ht="15" x14ac:dyDescent="0.25">
      <c r="A143" s="122" t="s">
        <v>199</v>
      </c>
      <c r="B143" s="51" t="s">
        <v>873</v>
      </c>
      <c r="C143" s="229" t="s">
        <v>872</v>
      </c>
      <c r="D143" s="230" t="s">
        <v>874</v>
      </c>
      <c r="E143" s="230" t="s">
        <v>875</v>
      </c>
      <c r="F143" s="51" t="s">
        <v>108</v>
      </c>
      <c r="G143" s="51" t="s">
        <v>498</v>
      </c>
      <c r="H143" s="51" t="s">
        <v>10</v>
      </c>
      <c r="I143" s="51">
        <v>1</v>
      </c>
      <c r="J143" s="51" t="s">
        <v>648</v>
      </c>
      <c r="K143" s="51" t="s">
        <v>113</v>
      </c>
      <c r="L143" s="107">
        <f t="shared" si="5"/>
        <v>7.0736447132616481E-3</v>
      </c>
      <c r="M143" s="52"/>
    </row>
  </sheetData>
  <sortState ref="A3:L153">
    <sortCondition ref="G3:G153"/>
    <sortCondition ref="H3:H153"/>
    <sortCondition ref="K3:K153"/>
    <sortCondition ref="A3:A153"/>
  </sortState>
  <mergeCells count="1">
    <mergeCell ref="A1:L1"/>
  </mergeCells>
  <pageMargins left="0.6" right="0.42" top="0.69" bottom="1.05" header="0.32" footer="0.36"/>
  <pageSetup scale="76" fitToHeight="3" orientation="portrait" r:id="rId1"/>
  <headerFooter alignWithMargins="0">
    <oddFooter>&amp;C&amp;P</oddFooter>
  </headerFooter>
  <rowBreaks count="1" manualBreakCount="1"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"/>
  <sheetViews>
    <sheetView workbookViewId="0">
      <selection activeCell="A213" sqref="A213:XFD313"/>
    </sheetView>
  </sheetViews>
  <sheetFormatPr defaultRowHeight="15" x14ac:dyDescent="0.25"/>
  <cols>
    <col min="1" max="1" width="8.7109375" style="75" customWidth="1"/>
    <col min="2" max="2" width="7" style="75" customWidth="1"/>
    <col min="3" max="3" width="9.140625" style="75"/>
    <col min="4" max="4" width="15.28515625" style="75" customWidth="1"/>
    <col min="5" max="5" width="14.7109375" style="75" customWidth="1"/>
    <col min="6" max="6" width="6.28515625" style="75" customWidth="1"/>
    <col min="7" max="7" width="8.28515625" style="75" customWidth="1"/>
    <col min="8" max="8" width="11" style="76" customWidth="1"/>
    <col min="9" max="9" width="8.7109375" style="75" customWidth="1"/>
    <col min="10" max="10" width="20" style="75" customWidth="1"/>
    <col min="11" max="11" width="7.7109375" style="75" customWidth="1"/>
    <col min="12" max="12" width="9" style="77" customWidth="1"/>
    <col min="13" max="16384" width="9.140625" style="74"/>
  </cols>
  <sheetData>
    <row r="1" spans="1:13" ht="18" x14ac:dyDescent="0.25">
      <c r="A1" s="252" t="s">
        <v>425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3" ht="39" x14ac:dyDescent="0.25">
      <c r="A2" s="57" t="s">
        <v>1</v>
      </c>
      <c r="B2" s="58" t="s">
        <v>2</v>
      </c>
      <c r="C2" s="58" t="s">
        <v>3</v>
      </c>
      <c r="D2" s="202" t="s">
        <v>1037</v>
      </c>
      <c r="E2" s="202" t="s">
        <v>647</v>
      </c>
      <c r="F2" s="58" t="s">
        <v>4</v>
      </c>
      <c r="G2" s="58" t="s">
        <v>5</v>
      </c>
      <c r="H2" s="202" t="s">
        <v>6</v>
      </c>
      <c r="I2" s="58" t="s">
        <v>7</v>
      </c>
      <c r="J2" s="57" t="s">
        <v>8</v>
      </c>
      <c r="K2" s="57" t="s">
        <v>9</v>
      </c>
      <c r="L2" s="57" t="s">
        <v>91</v>
      </c>
    </row>
    <row r="3" spans="1:13" x14ac:dyDescent="0.25">
      <c r="A3" s="204" t="s">
        <v>94</v>
      </c>
      <c r="B3" s="204" t="s">
        <v>237</v>
      </c>
      <c r="C3" s="205" t="s">
        <v>1268</v>
      </c>
      <c r="D3" s="206" t="s">
        <v>650</v>
      </c>
      <c r="E3" s="206" t="s">
        <v>645</v>
      </c>
      <c r="F3" s="204" t="s">
        <v>134</v>
      </c>
      <c r="G3" s="204" t="s">
        <v>498</v>
      </c>
      <c r="H3" s="204" t="s">
        <v>10</v>
      </c>
      <c r="I3" s="204">
        <v>1</v>
      </c>
      <c r="J3" s="204" t="s">
        <v>648</v>
      </c>
      <c r="K3" s="204" t="s">
        <v>94</v>
      </c>
      <c r="L3" s="116">
        <f t="shared" ref="L3:L66" si="0">C3/3.1</f>
        <v>3.7015755675029864E-3</v>
      </c>
      <c r="M3" s="115"/>
    </row>
    <row r="4" spans="1:13" x14ac:dyDescent="0.25">
      <c r="A4" s="204" t="s">
        <v>96</v>
      </c>
      <c r="B4" s="204" t="s">
        <v>408</v>
      </c>
      <c r="C4" s="205" t="s">
        <v>1269</v>
      </c>
      <c r="D4" s="206" t="s">
        <v>1270</v>
      </c>
      <c r="E4" s="206" t="s">
        <v>1271</v>
      </c>
      <c r="F4" s="204" t="s">
        <v>140</v>
      </c>
      <c r="G4" s="204" t="s">
        <v>498</v>
      </c>
      <c r="H4" s="204" t="s">
        <v>421</v>
      </c>
      <c r="I4" s="204">
        <v>2</v>
      </c>
      <c r="J4" s="204" t="s">
        <v>651</v>
      </c>
      <c r="K4" s="204" t="s">
        <v>94</v>
      </c>
      <c r="L4" s="116">
        <f t="shared" si="0"/>
        <v>3.7148670848267621E-3</v>
      </c>
      <c r="M4" s="115"/>
    </row>
    <row r="5" spans="1:13" x14ac:dyDescent="0.25">
      <c r="A5" s="204" t="s">
        <v>98</v>
      </c>
      <c r="B5" s="204" t="s">
        <v>409</v>
      </c>
      <c r="C5" s="205" t="s">
        <v>1272</v>
      </c>
      <c r="D5" s="206" t="s">
        <v>1273</v>
      </c>
      <c r="E5" s="206" t="s">
        <v>1274</v>
      </c>
      <c r="F5" s="204" t="s">
        <v>95</v>
      </c>
      <c r="G5" s="204" t="s">
        <v>498</v>
      </c>
      <c r="H5" s="204" t="s">
        <v>10</v>
      </c>
      <c r="I5" s="204">
        <v>1</v>
      </c>
      <c r="J5" s="204" t="s">
        <v>669</v>
      </c>
      <c r="K5" s="204" t="s">
        <v>94</v>
      </c>
      <c r="L5" s="116">
        <f t="shared" si="0"/>
        <v>3.7983124253285539E-3</v>
      </c>
      <c r="M5" s="115"/>
    </row>
    <row r="6" spans="1:13" x14ac:dyDescent="0.25">
      <c r="A6" s="204" t="s">
        <v>100</v>
      </c>
      <c r="B6" s="204" t="s">
        <v>343</v>
      </c>
      <c r="C6" s="205" t="s">
        <v>1275</v>
      </c>
      <c r="D6" s="206" t="s">
        <v>1276</v>
      </c>
      <c r="E6" s="206" t="s">
        <v>1277</v>
      </c>
      <c r="F6" s="204" t="s">
        <v>130</v>
      </c>
      <c r="G6" s="204" t="s">
        <v>516</v>
      </c>
      <c r="H6" s="204" t="s">
        <v>421</v>
      </c>
      <c r="I6" s="204">
        <v>2</v>
      </c>
      <c r="J6" s="204" t="s">
        <v>932</v>
      </c>
      <c r="K6" s="204" t="s">
        <v>94</v>
      </c>
      <c r="L6" s="116">
        <f t="shared" si="0"/>
        <v>4.1034572879330945E-3</v>
      </c>
      <c r="M6" s="115"/>
    </row>
    <row r="7" spans="1:13" x14ac:dyDescent="0.25">
      <c r="A7" s="204" t="s">
        <v>102</v>
      </c>
      <c r="B7" s="204" t="s">
        <v>180</v>
      </c>
      <c r="C7" s="205" t="s">
        <v>1278</v>
      </c>
      <c r="D7" s="206" t="s">
        <v>1279</v>
      </c>
      <c r="E7" s="206" t="s">
        <v>879</v>
      </c>
      <c r="F7" s="204" t="s">
        <v>116</v>
      </c>
      <c r="G7" s="204" t="s">
        <v>498</v>
      </c>
      <c r="H7" s="204" t="s">
        <v>335</v>
      </c>
      <c r="I7" s="204">
        <v>1</v>
      </c>
      <c r="J7" s="204" t="s">
        <v>718</v>
      </c>
      <c r="K7" s="204" t="s">
        <v>94</v>
      </c>
      <c r="L7" s="116">
        <f t="shared" si="0"/>
        <v>4.1167488052568698E-3</v>
      </c>
      <c r="M7" s="115"/>
    </row>
    <row r="8" spans="1:13" x14ac:dyDescent="0.25">
      <c r="A8" s="204" t="s">
        <v>104</v>
      </c>
      <c r="B8" s="204" t="s">
        <v>174</v>
      </c>
      <c r="C8" s="205" t="s">
        <v>1280</v>
      </c>
      <c r="D8" s="206" t="s">
        <v>1281</v>
      </c>
      <c r="E8" s="206" t="s">
        <v>551</v>
      </c>
      <c r="F8" s="204" t="s">
        <v>133</v>
      </c>
      <c r="G8" s="204" t="s">
        <v>498</v>
      </c>
      <c r="H8" s="204" t="s">
        <v>335</v>
      </c>
      <c r="I8" s="204">
        <v>1</v>
      </c>
      <c r="J8" s="204" t="s">
        <v>648</v>
      </c>
      <c r="K8" s="204" t="s">
        <v>96</v>
      </c>
      <c r="L8" s="116">
        <f t="shared" si="0"/>
        <v>4.1208930704898445E-3</v>
      </c>
      <c r="M8" s="115"/>
    </row>
    <row r="9" spans="1:13" x14ac:dyDescent="0.25">
      <c r="A9" s="204" t="s">
        <v>106</v>
      </c>
      <c r="B9" s="204" t="s">
        <v>233</v>
      </c>
      <c r="C9" s="205" t="s">
        <v>1282</v>
      </c>
      <c r="D9" s="206" t="s">
        <v>653</v>
      </c>
      <c r="E9" s="206" t="s">
        <v>654</v>
      </c>
      <c r="F9" s="204" t="s">
        <v>103</v>
      </c>
      <c r="G9" s="204" t="s">
        <v>498</v>
      </c>
      <c r="H9" s="204" t="s">
        <v>10</v>
      </c>
      <c r="I9" s="204">
        <v>1</v>
      </c>
      <c r="J9" s="204" t="s">
        <v>651</v>
      </c>
      <c r="K9" s="204" t="s">
        <v>94</v>
      </c>
      <c r="L9" s="116">
        <f t="shared" si="0"/>
        <v>4.1267174432497011E-3</v>
      </c>
      <c r="M9" s="115"/>
    </row>
    <row r="10" spans="1:13" x14ac:dyDescent="0.25">
      <c r="A10" s="204" t="s">
        <v>107</v>
      </c>
      <c r="B10" s="204" t="s">
        <v>151</v>
      </c>
      <c r="C10" s="205" t="s">
        <v>1283</v>
      </c>
      <c r="D10" s="206" t="s">
        <v>1284</v>
      </c>
      <c r="E10" s="206" t="s">
        <v>1285</v>
      </c>
      <c r="F10" s="204" t="s">
        <v>134</v>
      </c>
      <c r="G10" s="204" t="s">
        <v>498</v>
      </c>
      <c r="H10" s="204" t="s">
        <v>335</v>
      </c>
      <c r="I10" s="204">
        <v>1</v>
      </c>
      <c r="J10" s="204" t="s">
        <v>648</v>
      </c>
      <c r="K10" s="204" t="s">
        <v>98</v>
      </c>
      <c r="L10" s="116">
        <f t="shared" si="0"/>
        <v>4.1608049581839902E-3</v>
      </c>
      <c r="M10" s="115"/>
    </row>
    <row r="11" spans="1:13" x14ac:dyDescent="0.25">
      <c r="A11" s="204" t="s">
        <v>109</v>
      </c>
      <c r="B11" s="204" t="s">
        <v>363</v>
      </c>
      <c r="C11" s="205" t="s">
        <v>1286</v>
      </c>
      <c r="D11" s="206" t="s">
        <v>1287</v>
      </c>
      <c r="E11" s="206" t="s">
        <v>580</v>
      </c>
      <c r="F11" s="204" t="s">
        <v>108</v>
      </c>
      <c r="G11" s="204" t="s">
        <v>498</v>
      </c>
      <c r="H11" s="204" t="s">
        <v>255</v>
      </c>
      <c r="I11" s="204">
        <v>1</v>
      </c>
      <c r="J11" s="204" t="s">
        <v>648</v>
      </c>
      <c r="K11" s="204" t="s">
        <v>100</v>
      </c>
      <c r="L11" s="116">
        <f t="shared" si="0"/>
        <v>4.2201687574671444E-3</v>
      </c>
      <c r="M11" s="115"/>
    </row>
    <row r="12" spans="1:13" x14ac:dyDescent="0.25">
      <c r="A12" s="204" t="s">
        <v>111</v>
      </c>
      <c r="B12" s="204" t="s">
        <v>345</v>
      </c>
      <c r="C12" s="205" t="s">
        <v>1288</v>
      </c>
      <c r="D12" s="206" t="s">
        <v>1289</v>
      </c>
      <c r="E12" s="206" t="s">
        <v>1290</v>
      </c>
      <c r="F12" s="204" t="s">
        <v>95</v>
      </c>
      <c r="G12" s="204" t="s">
        <v>498</v>
      </c>
      <c r="H12" s="204" t="s">
        <v>10</v>
      </c>
      <c r="I12" s="204">
        <v>1</v>
      </c>
      <c r="J12" s="204" t="s">
        <v>669</v>
      </c>
      <c r="K12" s="204" t="s">
        <v>96</v>
      </c>
      <c r="L12" s="116">
        <f t="shared" si="0"/>
        <v>4.3351627837514934E-3</v>
      </c>
      <c r="M12" s="115"/>
    </row>
    <row r="13" spans="1:13" x14ac:dyDescent="0.25">
      <c r="A13" s="204" t="s">
        <v>113</v>
      </c>
      <c r="B13" s="204" t="s">
        <v>383</v>
      </c>
      <c r="C13" s="205" t="s">
        <v>1291</v>
      </c>
      <c r="D13" s="206" t="s">
        <v>1292</v>
      </c>
      <c r="E13" s="206" t="s">
        <v>931</v>
      </c>
      <c r="F13" s="204" t="s">
        <v>133</v>
      </c>
      <c r="G13" s="204" t="s">
        <v>516</v>
      </c>
      <c r="H13" s="204" t="s">
        <v>10</v>
      </c>
      <c r="I13" s="204">
        <v>1</v>
      </c>
      <c r="J13" s="204" t="s">
        <v>928</v>
      </c>
      <c r="K13" s="204" t="s">
        <v>94</v>
      </c>
      <c r="L13" s="116">
        <f t="shared" si="0"/>
        <v>4.4388067502986852E-3</v>
      </c>
      <c r="M13" s="115"/>
    </row>
    <row r="14" spans="1:13" x14ac:dyDescent="0.25">
      <c r="A14" s="204" t="s">
        <v>115</v>
      </c>
      <c r="B14" s="204" t="s">
        <v>405</v>
      </c>
      <c r="C14" s="205" t="s">
        <v>1293</v>
      </c>
      <c r="D14" s="206" t="s">
        <v>1294</v>
      </c>
      <c r="E14" s="206" t="s">
        <v>1295</v>
      </c>
      <c r="F14" s="204" t="s">
        <v>108</v>
      </c>
      <c r="G14" s="204" t="s">
        <v>498</v>
      </c>
      <c r="H14" s="204" t="s">
        <v>10</v>
      </c>
      <c r="I14" s="204">
        <v>1</v>
      </c>
      <c r="J14" s="204" t="s">
        <v>648</v>
      </c>
      <c r="K14" s="204" t="s">
        <v>102</v>
      </c>
      <c r="L14" s="116">
        <f t="shared" si="0"/>
        <v>4.4652404420549583E-3</v>
      </c>
      <c r="M14" s="115"/>
    </row>
    <row r="15" spans="1:13" x14ac:dyDescent="0.25">
      <c r="A15" s="204" t="s">
        <v>117</v>
      </c>
      <c r="B15" s="204" t="s">
        <v>367</v>
      </c>
      <c r="C15" s="205" t="s">
        <v>1296</v>
      </c>
      <c r="D15" s="206" t="s">
        <v>579</v>
      </c>
      <c r="E15" s="206" t="s">
        <v>580</v>
      </c>
      <c r="F15" s="204" t="s">
        <v>132</v>
      </c>
      <c r="G15" s="204" t="s">
        <v>498</v>
      </c>
      <c r="H15" s="204" t="s">
        <v>10</v>
      </c>
      <c r="I15" s="204">
        <v>1</v>
      </c>
      <c r="J15" s="204" t="s">
        <v>669</v>
      </c>
      <c r="K15" s="204" t="s">
        <v>98</v>
      </c>
      <c r="L15" s="116">
        <f t="shared" si="0"/>
        <v>4.523521505376344E-3</v>
      </c>
      <c r="M15" s="115"/>
    </row>
    <row r="16" spans="1:13" x14ac:dyDescent="0.25">
      <c r="A16" s="204" t="s">
        <v>119</v>
      </c>
      <c r="B16" s="204" t="s">
        <v>311</v>
      </c>
      <c r="C16" s="205" t="s">
        <v>1298</v>
      </c>
      <c r="D16" s="206" t="s">
        <v>1299</v>
      </c>
      <c r="E16" s="206" t="s">
        <v>1300</v>
      </c>
      <c r="F16" s="204" t="s">
        <v>148</v>
      </c>
      <c r="G16" s="204" t="s">
        <v>498</v>
      </c>
      <c r="H16" s="204" t="s">
        <v>319</v>
      </c>
      <c r="I16" s="204">
        <v>3</v>
      </c>
      <c r="J16" s="204" t="s">
        <v>1297</v>
      </c>
      <c r="K16" s="204" t="s">
        <v>94</v>
      </c>
      <c r="L16" s="116">
        <f t="shared" si="0"/>
        <v>4.5460349462365596E-3</v>
      </c>
      <c r="M16" s="115"/>
    </row>
    <row r="17" spans="1:13" x14ac:dyDescent="0.25">
      <c r="A17" s="204" t="s">
        <v>120</v>
      </c>
      <c r="B17" s="204" t="s">
        <v>393</v>
      </c>
      <c r="C17" s="205" t="s">
        <v>1301</v>
      </c>
      <c r="D17" s="206" t="s">
        <v>1270</v>
      </c>
      <c r="E17" s="206" t="s">
        <v>1302</v>
      </c>
      <c r="F17" s="204" t="s">
        <v>140</v>
      </c>
      <c r="G17" s="204" t="s">
        <v>516</v>
      </c>
      <c r="H17" s="204" t="s">
        <v>421</v>
      </c>
      <c r="I17" s="204">
        <v>2</v>
      </c>
      <c r="J17" s="204" t="s">
        <v>945</v>
      </c>
      <c r="K17" s="204" t="s">
        <v>94</v>
      </c>
      <c r="L17" s="116">
        <f t="shared" si="0"/>
        <v>4.5547715053763441E-3</v>
      </c>
      <c r="M17" s="115"/>
    </row>
    <row r="18" spans="1:13" x14ac:dyDescent="0.25">
      <c r="A18" s="204" t="s">
        <v>122</v>
      </c>
      <c r="B18" s="204" t="s">
        <v>394</v>
      </c>
      <c r="C18" s="205" t="s">
        <v>1303</v>
      </c>
      <c r="D18" s="206" t="s">
        <v>1304</v>
      </c>
      <c r="E18" s="206" t="s">
        <v>1305</v>
      </c>
      <c r="F18" s="204" t="s">
        <v>133</v>
      </c>
      <c r="G18" s="204" t="s">
        <v>498</v>
      </c>
      <c r="H18" s="204" t="s">
        <v>10</v>
      </c>
      <c r="I18" s="204">
        <v>1</v>
      </c>
      <c r="J18" s="204" t="s">
        <v>648</v>
      </c>
      <c r="K18" s="204" t="s">
        <v>104</v>
      </c>
      <c r="L18" s="116">
        <f t="shared" si="0"/>
        <v>4.6015158303464752E-3</v>
      </c>
      <c r="M18" s="115"/>
    </row>
    <row r="19" spans="1:13" x14ac:dyDescent="0.25">
      <c r="A19" s="204" t="s">
        <v>124</v>
      </c>
      <c r="B19" s="204" t="s">
        <v>159</v>
      </c>
      <c r="C19" s="205" t="s">
        <v>1306</v>
      </c>
      <c r="D19" s="206" t="s">
        <v>1307</v>
      </c>
      <c r="E19" s="206" t="s">
        <v>561</v>
      </c>
      <c r="F19" s="204" t="s">
        <v>110</v>
      </c>
      <c r="G19" s="204" t="s">
        <v>498</v>
      </c>
      <c r="H19" s="204" t="s">
        <v>335</v>
      </c>
      <c r="I19" s="204">
        <v>1</v>
      </c>
      <c r="J19" s="204" t="s">
        <v>658</v>
      </c>
      <c r="K19" s="204" t="s">
        <v>94</v>
      </c>
      <c r="L19" s="116">
        <f t="shared" si="0"/>
        <v>4.6387395459976102E-3</v>
      </c>
      <c r="M19" s="115"/>
    </row>
    <row r="20" spans="1:13" x14ac:dyDescent="0.25">
      <c r="A20" s="204" t="s">
        <v>125</v>
      </c>
      <c r="B20" s="204" t="s">
        <v>285</v>
      </c>
      <c r="C20" s="205" t="s">
        <v>1308</v>
      </c>
      <c r="D20" s="206" t="s">
        <v>1309</v>
      </c>
      <c r="E20" s="206" t="s">
        <v>1310</v>
      </c>
      <c r="F20" s="204" t="s">
        <v>149</v>
      </c>
      <c r="G20" s="204" t="s">
        <v>498</v>
      </c>
      <c r="H20" s="204" t="s">
        <v>11</v>
      </c>
      <c r="I20" s="204">
        <v>2</v>
      </c>
      <c r="J20" s="204" t="s">
        <v>663</v>
      </c>
      <c r="K20" s="204" t="s">
        <v>94</v>
      </c>
      <c r="L20" s="116">
        <f t="shared" si="0"/>
        <v>4.6846251493428909E-3</v>
      </c>
      <c r="M20" s="115"/>
    </row>
    <row r="21" spans="1:13" x14ac:dyDescent="0.25">
      <c r="A21" s="204" t="s">
        <v>127</v>
      </c>
      <c r="B21" s="204" t="s">
        <v>130</v>
      </c>
      <c r="C21" s="205" t="s">
        <v>1311</v>
      </c>
      <c r="D21" s="206" t="s">
        <v>668</v>
      </c>
      <c r="E21" s="206" t="s">
        <v>578</v>
      </c>
      <c r="F21" s="204" t="s">
        <v>101</v>
      </c>
      <c r="G21" s="204" t="s">
        <v>498</v>
      </c>
      <c r="H21" s="204" t="s">
        <v>255</v>
      </c>
      <c r="I21" s="204">
        <v>1</v>
      </c>
      <c r="J21" s="204" t="s">
        <v>666</v>
      </c>
      <c r="K21" s="204" t="s">
        <v>94</v>
      </c>
      <c r="L21" s="116">
        <f t="shared" si="0"/>
        <v>4.7028823178016724E-3</v>
      </c>
      <c r="M21" s="115"/>
    </row>
    <row r="22" spans="1:13" x14ac:dyDescent="0.25">
      <c r="A22" s="204" t="s">
        <v>99</v>
      </c>
      <c r="B22" s="204" t="s">
        <v>213</v>
      </c>
      <c r="C22" s="205" t="s">
        <v>1312</v>
      </c>
      <c r="D22" s="206" t="s">
        <v>604</v>
      </c>
      <c r="E22" s="206" t="s">
        <v>605</v>
      </c>
      <c r="F22" s="204" t="s">
        <v>99</v>
      </c>
      <c r="G22" s="204" t="s">
        <v>498</v>
      </c>
      <c r="H22" s="204" t="s">
        <v>335</v>
      </c>
      <c r="I22" s="204">
        <v>1</v>
      </c>
      <c r="J22" s="204" t="s">
        <v>669</v>
      </c>
      <c r="K22" s="204" t="s">
        <v>100</v>
      </c>
      <c r="L22" s="116">
        <f t="shared" si="0"/>
        <v>4.714195041816009E-3</v>
      </c>
      <c r="M22" s="115"/>
    </row>
    <row r="23" spans="1:13" x14ac:dyDescent="0.25">
      <c r="A23" s="204" t="s">
        <v>130</v>
      </c>
      <c r="B23" s="204" t="s">
        <v>353</v>
      </c>
      <c r="C23" s="205" t="s">
        <v>1313</v>
      </c>
      <c r="D23" s="206" t="s">
        <v>1314</v>
      </c>
      <c r="E23" s="206" t="s">
        <v>632</v>
      </c>
      <c r="F23" s="204" t="s">
        <v>116</v>
      </c>
      <c r="G23" s="204" t="s">
        <v>498</v>
      </c>
      <c r="H23" s="204" t="s">
        <v>255</v>
      </c>
      <c r="I23" s="204">
        <v>1</v>
      </c>
      <c r="J23" s="204" t="s">
        <v>718</v>
      </c>
      <c r="K23" s="204" t="s">
        <v>96</v>
      </c>
      <c r="L23" s="116">
        <f t="shared" si="0"/>
        <v>4.7214755077658304E-3</v>
      </c>
      <c r="M23" s="115"/>
    </row>
    <row r="24" spans="1:13" x14ac:dyDescent="0.25">
      <c r="A24" s="204" t="s">
        <v>95</v>
      </c>
      <c r="B24" s="204" t="s">
        <v>338</v>
      </c>
      <c r="C24" s="205" t="s">
        <v>1315</v>
      </c>
      <c r="D24" s="206" t="s">
        <v>1316</v>
      </c>
      <c r="E24" s="206" t="s">
        <v>1317</v>
      </c>
      <c r="F24" s="204" t="s">
        <v>95</v>
      </c>
      <c r="G24" s="204" t="s">
        <v>516</v>
      </c>
      <c r="H24" s="204" t="s">
        <v>10</v>
      </c>
      <c r="I24" s="204">
        <v>1</v>
      </c>
      <c r="J24" s="204" t="s">
        <v>932</v>
      </c>
      <c r="K24" s="204" t="s">
        <v>94</v>
      </c>
      <c r="L24" s="116">
        <f t="shared" si="0"/>
        <v>4.7323402031063319E-3</v>
      </c>
      <c r="M24" s="115"/>
    </row>
    <row r="25" spans="1:13" x14ac:dyDescent="0.25">
      <c r="A25" s="204" t="s">
        <v>97</v>
      </c>
      <c r="B25" s="204" t="s">
        <v>168</v>
      </c>
      <c r="C25" s="205" t="s">
        <v>1318</v>
      </c>
      <c r="D25" s="206" t="s">
        <v>1319</v>
      </c>
      <c r="E25" s="206" t="s">
        <v>1320</v>
      </c>
      <c r="F25" s="204" t="s">
        <v>112</v>
      </c>
      <c r="G25" s="204" t="s">
        <v>498</v>
      </c>
      <c r="H25" s="204" t="s">
        <v>335</v>
      </c>
      <c r="I25" s="204">
        <v>1</v>
      </c>
      <c r="J25" s="204" t="s">
        <v>718</v>
      </c>
      <c r="K25" s="204" t="s">
        <v>98</v>
      </c>
      <c r="L25" s="116">
        <f t="shared" si="0"/>
        <v>4.7420474910394262E-3</v>
      </c>
      <c r="M25" s="115"/>
    </row>
    <row r="26" spans="1:13" x14ac:dyDescent="0.25">
      <c r="A26" s="204" t="s">
        <v>132</v>
      </c>
      <c r="B26" s="204" t="s">
        <v>131</v>
      </c>
      <c r="C26" s="205" t="s">
        <v>1321</v>
      </c>
      <c r="D26" s="206" t="s">
        <v>704</v>
      </c>
      <c r="E26" s="206" t="s">
        <v>927</v>
      </c>
      <c r="F26" s="204" t="s">
        <v>137</v>
      </c>
      <c r="G26" s="204" t="s">
        <v>516</v>
      </c>
      <c r="H26" s="204" t="s">
        <v>335</v>
      </c>
      <c r="I26" s="204">
        <v>1</v>
      </c>
      <c r="J26" s="204" t="s">
        <v>925</v>
      </c>
      <c r="K26" s="204" t="s">
        <v>94</v>
      </c>
      <c r="L26" s="116">
        <f t="shared" si="0"/>
        <v>4.7431302270011947E-3</v>
      </c>
      <c r="M26" s="115"/>
    </row>
    <row r="27" spans="1:13" x14ac:dyDescent="0.25">
      <c r="A27" s="204" t="s">
        <v>133</v>
      </c>
      <c r="B27" s="204" t="s">
        <v>227</v>
      </c>
      <c r="C27" s="205" t="s">
        <v>1322</v>
      </c>
      <c r="D27" s="206" t="s">
        <v>930</v>
      </c>
      <c r="E27" s="206" t="s">
        <v>931</v>
      </c>
      <c r="F27" s="204" t="s">
        <v>135</v>
      </c>
      <c r="G27" s="204" t="s">
        <v>516</v>
      </c>
      <c r="H27" s="204" t="s">
        <v>10</v>
      </c>
      <c r="I27" s="204">
        <v>1</v>
      </c>
      <c r="J27" s="204" t="s">
        <v>928</v>
      </c>
      <c r="K27" s="204" t="s">
        <v>96</v>
      </c>
      <c r="L27" s="116">
        <f t="shared" si="0"/>
        <v>4.768854540023894E-3</v>
      </c>
      <c r="M27" s="115"/>
    </row>
    <row r="28" spans="1:13" x14ac:dyDescent="0.25">
      <c r="A28" s="204" t="s">
        <v>134</v>
      </c>
      <c r="B28" s="204" t="s">
        <v>240</v>
      </c>
      <c r="C28" s="205" t="s">
        <v>1323</v>
      </c>
      <c r="D28" s="206" t="s">
        <v>665</v>
      </c>
      <c r="E28" s="206" t="s">
        <v>574</v>
      </c>
      <c r="F28" s="204" t="s">
        <v>114</v>
      </c>
      <c r="G28" s="204" t="s">
        <v>498</v>
      </c>
      <c r="H28" s="204" t="s">
        <v>10</v>
      </c>
      <c r="I28" s="204">
        <v>1</v>
      </c>
      <c r="J28" s="204" t="s">
        <v>663</v>
      </c>
      <c r="K28" s="204" t="s">
        <v>94</v>
      </c>
      <c r="L28" s="116">
        <f t="shared" si="0"/>
        <v>4.778375149342891E-3</v>
      </c>
      <c r="M28" s="115"/>
    </row>
    <row r="29" spans="1:13" x14ac:dyDescent="0.25">
      <c r="A29" s="204" t="s">
        <v>108</v>
      </c>
      <c r="B29" s="204" t="s">
        <v>224</v>
      </c>
      <c r="C29" s="205" t="s">
        <v>1324</v>
      </c>
      <c r="D29" s="206" t="s">
        <v>1325</v>
      </c>
      <c r="E29" s="206" t="s">
        <v>758</v>
      </c>
      <c r="F29" s="204" t="s">
        <v>142</v>
      </c>
      <c r="G29" s="204" t="s">
        <v>498</v>
      </c>
      <c r="H29" s="204" t="s">
        <v>335</v>
      </c>
      <c r="I29" s="204">
        <v>1</v>
      </c>
      <c r="J29" s="204" t="s">
        <v>651</v>
      </c>
      <c r="K29" s="204" t="s">
        <v>96</v>
      </c>
      <c r="L29" s="116">
        <f t="shared" si="0"/>
        <v>4.8840352449223412E-3</v>
      </c>
      <c r="M29" s="115"/>
    </row>
    <row r="30" spans="1:13" x14ac:dyDescent="0.25">
      <c r="A30" s="204" t="s">
        <v>135</v>
      </c>
      <c r="B30" s="204" t="s">
        <v>202</v>
      </c>
      <c r="C30" s="205" t="s">
        <v>1326</v>
      </c>
      <c r="D30" s="206" t="s">
        <v>1327</v>
      </c>
      <c r="E30" s="206" t="s">
        <v>646</v>
      </c>
      <c r="F30" s="204" t="s">
        <v>139</v>
      </c>
      <c r="G30" s="204" t="s">
        <v>498</v>
      </c>
      <c r="H30" s="204" t="s">
        <v>335</v>
      </c>
      <c r="I30" s="204">
        <v>1</v>
      </c>
      <c r="J30" s="204" t="s">
        <v>678</v>
      </c>
      <c r="K30" s="204" t="s">
        <v>94</v>
      </c>
      <c r="L30" s="116">
        <f t="shared" si="0"/>
        <v>4.9021430704898452E-3</v>
      </c>
      <c r="M30" s="115"/>
    </row>
    <row r="31" spans="1:13" x14ac:dyDescent="0.25">
      <c r="A31" s="204" t="s">
        <v>136</v>
      </c>
      <c r="B31" s="204" t="s">
        <v>388</v>
      </c>
      <c r="C31" s="205" t="s">
        <v>1328</v>
      </c>
      <c r="D31" s="206" t="s">
        <v>1329</v>
      </c>
      <c r="E31" s="206" t="s">
        <v>645</v>
      </c>
      <c r="F31" s="204" t="s">
        <v>103</v>
      </c>
      <c r="G31" s="204" t="s">
        <v>498</v>
      </c>
      <c r="H31" s="204" t="s">
        <v>255</v>
      </c>
      <c r="I31" s="204">
        <v>1</v>
      </c>
      <c r="J31" s="204" t="s">
        <v>651</v>
      </c>
      <c r="K31" s="204" t="s">
        <v>98</v>
      </c>
      <c r="L31" s="116">
        <f t="shared" si="0"/>
        <v>4.9176000597371565E-3</v>
      </c>
      <c r="M31" s="115"/>
    </row>
    <row r="32" spans="1:13" x14ac:dyDescent="0.25">
      <c r="A32" s="204" t="s">
        <v>116</v>
      </c>
      <c r="B32" s="204" t="s">
        <v>342</v>
      </c>
      <c r="C32" s="205" t="s">
        <v>1330</v>
      </c>
      <c r="D32" s="206" t="s">
        <v>1331</v>
      </c>
      <c r="E32" s="206" t="s">
        <v>1271</v>
      </c>
      <c r="F32" s="204" t="s">
        <v>103</v>
      </c>
      <c r="G32" s="204" t="s">
        <v>498</v>
      </c>
      <c r="H32" s="204" t="s">
        <v>10</v>
      </c>
      <c r="I32" s="204">
        <v>1</v>
      </c>
      <c r="J32" s="204" t="s">
        <v>651</v>
      </c>
      <c r="K32" s="204" t="s">
        <v>100</v>
      </c>
      <c r="L32" s="116">
        <f t="shared" si="0"/>
        <v>4.925813918757467E-3</v>
      </c>
      <c r="M32" s="115"/>
    </row>
    <row r="33" spans="1:13" x14ac:dyDescent="0.25">
      <c r="A33" s="204" t="s">
        <v>137</v>
      </c>
      <c r="B33" s="204" t="s">
        <v>277</v>
      </c>
      <c r="C33" s="205" t="s">
        <v>1333</v>
      </c>
      <c r="D33" s="206" t="s">
        <v>1334</v>
      </c>
      <c r="E33" s="206" t="s">
        <v>1335</v>
      </c>
      <c r="F33" s="204" t="s">
        <v>123</v>
      </c>
      <c r="G33" s="204" t="s">
        <v>516</v>
      </c>
      <c r="H33" s="204" t="s">
        <v>319</v>
      </c>
      <c r="I33" s="204">
        <v>3</v>
      </c>
      <c r="J33" s="204" t="s">
        <v>1332</v>
      </c>
      <c r="K33" s="204" t="s">
        <v>94</v>
      </c>
      <c r="L33" s="116">
        <f t="shared" si="0"/>
        <v>4.9302195340501787E-3</v>
      </c>
      <c r="M33" s="115"/>
    </row>
    <row r="34" spans="1:13" x14ac:dyDescent="0.25">
      <c r="A34" s="204" t="s">
        <v>138</v>
      </c>
      <c r="B34" s="204" t="s">
        <v>126</v>
      </c>
      <c r="C34" s="205" t="s">
        <v>1336</v>
      </c>
      <c r="D34" s="206" t="s">
        <v>696</v>
      </c>
      <c r="E34" s="206" t="s">
        <v>574</v>
      </c>
      <c r="F34" s="204" t="s">
        <v>118</v>
      </c>
      <c r="G34" s="204" t="s">
        <v>498</v>
      </c>
      <c r="H34" s="204" t="s">
        <v>335</v>
      </c>
      <c r="I34" s="204">
        <v>1</v>
      </c>
      <c r="J34" s="204" t="s">
        <v>666</v>
      </c>
      <c r="K34" s="204" t="s">
        <v>96</v>
      </c>
      <c r="L34" s="116">
        <f t="shared" si="0"/>
        <v>4.9502688172043006E-3</v>
      </c>
      <c r="M34" s="115"/>
    </row>
    <row r="35" spans="1:13" x14ac:dyDescent="0.25">
      <c r="A35" s="204" t="s">
        <v>123</v>
      </c>
      <c r="B35" s="204" t="s">
        <v>261</v>
      </c>
      <c r="C35" s="205" t="s">
        <v>1337</v>
      </c>
      <c r="D35" s="206" t="s">
        <v>1338</v>
      </c>
      <c r="E35" s="206" t="s">
        <v>551</v>
      </c>
      <c r="F35" s="204" t="s">
        <v>144</v>
      </c>
      <c r="G35" s="204" t="s">
        <v>498</v>
      </c>
      <c r="H35" s="204" t="s">
        <v>319</v>
      </c>
      <c r="I35" s="204">
        <v>3</v>
      </c>
      <c r="J35" s="204" t="s">
        <v>1297</v>
      </c>
      <c r="K35" s="204" t="s">
        <v>96</v>
      </c>
      <c r="L35" s="116">
        <f t="shared" si="0"/>
        <v>4.9581466547192355E-3</v>
      </c>
      <c r="M35" s="115"/>
    </row>
    <row r="36" spans="1:13" x14ac:dyDescent="0.25">
      <c r="A36" s="204" t="s">
        <v>112</v>
      </c>
      <c r="B36" s="204" t="s">
        <v>410</v>
      </c>
      <c r="C36" s="205" t="s">
        <v>1339</v>
      </c>
      <c r="D36" s="206" t="s">
        <v>1340</v>
      </c>
      <c r="E36" s="206" t="s">
        <v>1341</v>
      </c>
      <c r="F36" s="204" t="s">
        <v>108</v>
      </c>
      <c r="G36" s="204" t="s">
        <v>498</v>
      </c>
      <c r="H36" s="204" t="s">
        <v>421</v>
      </c>
      <c r="I36" s="204">
        <v>2</v>
      </c>
      <c r="J36" s="204" t="s">
        <v>648</v>
      </c>
      <c r="K36" s="204" t="s">
        <v>94</v>
      </c>
      <c r="L36" s="116">
        <f t="shared" si="0"/>
        <v>4.9583706690561526E-3</v>
      </c>
      <c r="M36" s="115"/>
    </row>
    <row r="37" spans="1:13" x14ac:dyDescent="0.25">
      <c r="A37" s="204" t="s">
        <v>103</v>
      </c>
      <c r="B37" s="204" t="s">
        <v>99</v>
      </c>
      <c r="C37" s="205" t="s">
        <v>1342</v>
      </c>
      <c r="D37" s="206" t="s">
        <v>674</v>
      </c>
      <c r="E37" s="206" t="s">
        <v>675</v>
      </c>
      <c r="F37" s="204" t="s">
        <v>118</v>
      </c>
      <c r="G37" s="204" t="s">
        <v>498</v>
      </c>
      <c r="H37" s="204" t="s">
        <v>255</v>
      </c>
      <c r="I37" s="204">
        <v>1</v>
      </c>
      <c r="J37" s="204" t="s">
        <v>666</v>
      </c>
      <c r="K37" s="204" t="s">
        <v>98</v>
      </c>
      <c r="L37" s="116">
        <f t="shared" si="0"/>
        <v>4.9590800477897256E-3</v>
      </c>
      <c r="M37" s="115"/>
    </row>
    <row r="38" spans="1:13" x14ac:dyDescent="0.25">
      <c r="A38" s="204" t="s">
        <v>140</v>
      </c>
      <c r="B38" s="204" t="s">
        <v>217</v>
      </c>
      <c r="C38" s="205" t="s">
        <v>1343</v>
      </c>
      <c r="D38" s="206" t="s">
        <v>943</v>
      </c>
      <c r="E38" s="206" t="s">
        <v>1344</v>
      </c>
      <c r="F38" s="204" t="s">
        <v>147</v>
      </c>
      <c r="G38" s="204" t="s">
        <v>498</v>
      </c>
      <c r="H38" s="204" t="s">
        <v>335</v>
      </c>
      <c r="I38" s="204">
        <v>1</v>
      </c>
      <c r="J38" s="204" t="s">
        <v>658</v>
      </c>
      <c r="K38" s="204" t="s">
        <v>96</v>
      </c>
      <c r="L38" s="116">
        <f t="shared" si="0"/>
        <v>4.9614695340501787E-3</v>
      </c>
      <c r="M38" s="115"/>
    </row>
    <row r="39" spans="1:13" x14ac:dyDescent="0.25">
      <c r="A39" s="204" t="s">
        <v>141</v>
      </c>
      <c r="B39" s="204" t="s">
        <v>134</v>
      </c>
      <c r="C39" s="205" t="s">
        <v>1345</v>
      </c>
      <c r="D39" s="206" t="s">
        <v>683</v>
      </c>
      <c r="E39" s="206" t="s">
        <v>643</v>
      </c>
      <c r="F39" s="204" t="s">
        <v>135</v>
      </c>
      <c r="G39" s="204" t="s">
        <v>498</v>
      </c>
      <c r="H39" s="204" t="s">
        <v>255</v>
      </c>
      <c r="I39" s="204">
        <v>1</v>
      </c>
      <c r="J39" s="204" t="s">
        <v>648</v>
      </c>
      <c r="K39" s="204" t="s">
        <v>106</v>
      </c>
      <c r="L39" s="116">
        <f t="shared" si="0"/>
        <v>4.9666591995221028E-3</v>
      </c>
      <c r="M39" s="115"/>
    </row>
    <row r="40" spans="1:13" x14ac:dyDescent="0.25">
      <c r="A40" s="204" t="s">
        <v>142</v>
      </c>
      <c r="B40" s="204" t="s">
        <v>230</v>
      </c>
      <c r="C40" s="205" t="s">
        <v>1346</v>
      </c>
      <c r="D40" s="206" t="s">
        <v>691</v>
      </c>
      <c r="E40" s="206" t="s">
        <v>692</v>
      </c>
      <c r="F40" s="204" t="s">
        <v>156</v>
      </c>
      <c r="G40" s="204" t="s">
        <v>498</v>
      </c>
      <c r="H40" s="204" t="s">
        <v>10</v>
      </c>
      <c r="I40" s="204">
        <v>1</v>
      </c>
      <c r="J40" s="204" t="s">
        <v>689</v>
      </c>
      <c r="K40" s="204" t="s">
        <v>94</v>
      </c>
      <c r="L40" s="116">
        <f t="shared" si="0"/>
        <v>4.9744997013142179E-3</v>
      </c>
      <c r="M40" s="115"/>
    </row>
    <row r="41" spans="1:13" x14ac:dyDescent="0.25">
      <c r="A41" s="204" t="s">
        <v>143</v>
      </c>
      <c r="B41" s="204" t="s">
        <v>214</v>
      </c>
      <c r="C41" s="205" t="s">
        <v>1347</v>
      </c>
      <c r="D41" s="206" t="s">
        <v>1348</v>
      </c>
      <c r="E41" s="206" t="s">
        <v>1349</v>
      </c>
      <c r="F41" s="204" t="s">
        <v>133</v>
      </c>
      <c r="G41" s="204" t="s">
        <v>498</v>
      </c>
      <c r="H41" s="204" t="s">
        <v>335</v>
      </c>
      <c r="I41" s="204">
        <v>1</v>
      </c>
      <c r="J41" s="204" t="s">
        <v>648</v>
      </c>
      <c r="K41" s="204" t="s">
        <v>107</v>
      </c>
      <c r="L41" s="116">
        <f t="shared" si="0"/>
        <v>4.9951090203106327E-3</v>
      </c>
      <c r="M41" s="115"/>
    </row>
    <row r="42" spans="1:13" x14ac:dyDescent="0.25">
      <c r="A42" s="204" t="s">
        <v>118</v>
      </c>
      <c r="B42" s="204" t="s">
        <v>154</v>
      </c>
      <c r="C42" s="205" t="s">
        <v>1350</v>
      </c>
      <c r="D42" s="206" t="s">
        <v>1351</v>
      </c>
      <c r="E42" s="206" t="s">
        <v>758</v>
      </c>
      <c r="F42" s="204" t="s">
        <v>148</v>
      </c>
      <c r="G42" s="204" t="s">
        <v>498</v>
      </c>
      <c r="H42" s="204" t="s">
        <v>335</v>
      </c>
      <c r="I42" s="204">
        <v>1</v>
      </c>
      <c r="J42" s="204" t="s">
        <v>658</v>
      </c>
      <c r="K42" s="204" t="s">
        <v>98</v>
      </c>
      <c r="L42" s="116">
        <f t="shared" si="0"/>
        <v>5.0215800477897256E-3</v>
      </c>
      <c r="M42" s="115"/>
    </row>
    <row r="43" spans="1:13" x14ac:dyDescent="0.25">
      <c r="A43" s="204" t="s">
        <v>145</v>
      </c>
      <c r="B43" s="204" t="s">
        <v>1353</v>
      </c>
      <c r="C43" s="205" t="s">
        <v>1352</v>
      </c>
      <c r="D43" s="206" t="s">
        <v>1354</v>
      </c>
      <c r="E43" s="206" t="s">
        <v>1355</v>
      </c>
      <c r="F43" s="204" t="s">
        <v>123</v>
      </c>
      <c r="G43" s="204" t="s">
        <v>498</v>
      </c>
      <c r="H43" s="204" t="s">
        <v>421</v>
      </c>
      <c r="I43" s="204">
        <v>2</v>
      </c>
      <c r="J43" s="204" t="s">
        <v>718</v>
      </c>
      <c r="K43" s="204" t="s">
        <v>94</v>
      </c>
      <c r="L43" s="116">
        <f t="shared" si="0"/>
        <v>5.0270683990442057E-3</v>
      </c>
      <c r="M43" s="115"/>
    </row>
    <row r="44" spans="1:13" x14ac:dyDescent="0.25">
      <c r="A44" s="204" t="s">
        <v>121</v>
      </c>
      <c r="B44" s="204" t="s">
        <v>132</v>
      </c>
      <c r="C44" s="205" t="s">
        <v>1356</v>
      </c>
      <c r="D44" s="206" t="s">
        <v>704</v>
      </c>
      <c r="E44" s="206" t="s">
        <v>639</v>
      </c>
      <c r="F44" s="204" t="s">
        <v>145</v>
      </c>
      <c r="G44" s="204" t="s">
        <v>498</v>
      </c>
      <c r="H44" s="204" t="s">
        <v>255</v>
      </c>
      <c r="I44" s="204">
        <v>1</v>
      </c>
      <c r="J44" s="204" t="s">
        <v>666</v>
      </c>
      <c r="K44" s="204" t="s">
        <v>100</v>
      </c>
      <c r="L44" s="116">
        <f t="shared" si="0"/>
        <v>5.0373730585424135E-3</v>
      </c>
      <c r="M44" s="115"/>
    </row>
    <row r="45" spans="1:13" x14ac:dyDescent="0.25">
      <c r="A45" s="204" t="s">
        <v>101</v>
      </c>
      <c r="B45" s="204" t="s">
        <v>210</v>
      </c>
      <c r="C45" s="205" t="s">
        <v>1357</v>
      </c>
      <c r="D45" s="206" t="s">
        <v>687</v>
      </c>
      <c r="E45" s="206" t="s">
        <v>688</v>
      </c>
      <c r="F45" s="204" t="s">
        <v>152</v>
      </c>
      <c r="G45" s="204" t="s">
        <v>498</v>
      </c>
      <c r="H45" s="204" t="s">
        <v>335</v>
      </c>
      <c r="I45" s="204">
        <v>1</v>
      </c>
      <c r="J45" s="204" t="s">
        <v>678</v>
      </c>
      <c r="K45" s="204" t="s">
        <v>96</v>
      </c>
      <c r="L45" s="116">
        <f t="shared" si="0"/>
        <v>5.0632093787335722E-3</v>
      </c>
      <c r="M45" s="115"/>
    </row>
    <row r="46" spans="1:13" x14ac:dyDescent="0.25">
      <c r="A46" s="204" t="s">
        <v>129</v>
      </c>
      <c r="B46" s="204" t="s">
        <v>398</v>
      </c>
      <c r="C46" s="205" t="s">
        <v>1358</v>
      </c>
      <c r="D46" s="206" t="s">
        <v>1359</v>
      </c>
      <c r="E46" s="206" t="s">
        <v>636</v>
      </c>
      <c r="F46" s="204" t="s">
        <v>148</v>
      </c>
      <c r="G46" s="204" t="s">
        <v>498</v>
      </c>
      <c r="H46" s="204" t="s">
        <v>10</v>
      </c>
      <c r="I46" s="204">
        <v>1</v>
      </c>
      <c r="J46" s="204" t="s">
        <v>658</v>
      </c>
      <c r="K46" s="204" t="s">
        <v>100</v>
      </c>
      <c r="L46" s="116">
        <f t="shared" si="0"/>
        <v>5.0826239545997617E-3</v>
      </c>
      <c r="M46" s="115"/>
    </row>
    <row r="47" spans="1:13" x14ac:dyDescent="0.25">
      <c r="A47" s="204" t="s">
        <v>144</v>
      </c>
      <c r="B47" s="204" t="s">
        <v>110</v>
      </c>
      <c r="C47" s="205" t="s">
        <v>1360</v>
      </c>
      <c r="D47" s="206" t="s">
        <v>1361</v>
      </c>
      <c r="E47" s="206" t="s">
        <v>1362</v>
      </c>
      <c r="F47" s="204" t="s">
        <v>134</v>
      </c>
      <c r="G47" s="204" t="s">
        <v>516</v>
      </c>
      <c r="H47" s="204" t="s">
        <v>335</v>
      </c>
      <c r="I47" s="204">
        <v>1</v>
      </c>
      <c r="J47" s="204" t="s">
        <v>928</v>
      </c>
      <c r="K47" s="204" t="s">
        <v>98</v>
      </c>
      <c r="L47" s="116">
        <f t="shared" si="0"/>
        <v>5.0937873357228191E-3</v>
      </c>
      <c r="M47" s="115"/>
    </row>
    <row r="48" spans="1:13" x14ac:dyDescent="0.25">
      <c r="A48" s="204" t="s">
        <v>110</v>
      </c>
      <c r="B48" s="204" t="s">
        <v>1364</v>
      </c>
      <c r="C48" s="205" t="s">
        <v>1363</v>
      </c>
      <c r="D48" s="206" t="s">
        <v>1365</v>
      </c>
      <c r="E48" s="206" t="s">
        <v>641</v>
      </c>
      <c r="F48" s="204" t="s">
        <v>140</v>
      </c>
      <c r="G48" s="204" t="s">
        <v>498</v>
      </c>
      <c r="H48" s="204" t="s">
        <v>336</v>
      </c>
      <c r="I48" s="204">
        <v>2</v>
      </c>
      <c r="J48" s="204" t="s">
        <v>651</v>
      </c>
      <c r="K48" s="204" t="s">
        <v>96</v>
      </c>
      <c r="L48" s="116">
        <f t="shared" si="0"/>
        <v>5.1017398446833936E-3</v>
      </c>
      <c r="M48" s="115"/>
    </row>
    <row r="49" spans="1:13" x14ac:dyDescent="0.25">
      <c r="A49" s="204" t="s">
        <v>147</v>
      </c>
      <c r="B49" s="204" t="s">
        <v>235</v>
      </c>
      <c r="C49" s="205" t="s">
        <v>1366</v>
      </c>
      <c r="D49" s="206" t="s">
        <v>698</v>
      </c>
      <c r="E49" s="206" t="s">
        <v>699</v>
      </c>
      <c r="F49" s="204" t="s">
        <v>150</v>
      </c>
      <c r="G49" s="204" t="s">
        <v>498</v>
      </c>
      <c r="H49" s="204" t="s">
        <v>10</v>
      </c>
      <c r="I49" s="204">
        <v>1</v>
      </c>
      <c r="J49" s="204" t="s">
        <v>663</v>
      </c>
      <c r="K49" s="204" t="s">
        <v>96</v>
      </c>
      <c r="L49" s="116">
        <f t="shared" si="0"/>
        <v>5.1438172043010745E-3</v>
      </c>
      <c r="M49" s="115"/>
    </row>
    <row r="50" spans="1:13" x14ac:dyDescent="0.25">
      <c r="A50" s="204" t="s">
        <v>148</v>
      </c>
      <c r="B50" s="204" t="s">
        <v>1368</v>
      </c>
      <c r="C50" s="205" t="s">
        <v>1367</v>
      </c>
      <c r="D50" s="206" t="s">
        <v>633</v>
      </c>
      <c r="E50" s="206" t="s">
        <v>634</v>
      </c>
      <c r="F50" s="204" t="s">
        <v>140</v>
      </c>
      <c r="G50" s="204" t="s">
        <v>498</v>
      </c>
      <c r="H50" s="204" t="s">
        <v>421</v>
      </c>
      <c r="I50" s="204">
        <v>2</v>
      </c>
      <c r="J50" s="204" t="s">
        <v>651</v>
      </c>
      <c r="K50" s="204" t="s">
        <v>98</v>
      </c>
      <c r="L50" s="116">
        <f t="shared" si="0"/>
        <v>5.1573327359617678E-3</v>
      </c>
      <c r="M50" s="115"/>
    </row>
    <row r="51" spans="1:13" x14ac:dyDescent="0.25">
      <c r="A51" s="204" t="s">
        <v>131</v>
      </c>
      <c r="B51" s="204" t="s">
        <v>378</v>
      </c>
      <c r="C51" s="205" t="s">
        <v>1369</v>
      </c>
      <c r="D51" s="206" t="s">
        <v>1370</v>
      </c>
      <c r="E51" s="206" t="s">
        <v>1371</v>
      </c>
      <c r="F51" s="204" t="s">
        <v>141</v>
      </c>
      <c r="G51" s="204" t="s">
        <v>498</v>
      </c>
      <c r="H51" s="204" t="s">
        <v>10</v>
      </c>
      <c r="I51" s="204">
        <v>1</v>
      </c>
      <c r="J51" s="204" t="s">
        <v>651</v>
      </c>
      <c r="K51" s="204" t="s">
        <v>102</v>
      </c>
      <c r="L51" s="116">
        <f t="shared" si="0"/>
        <v>5.1855212066905625E-3</v>
      </c>
      <c r="M51" s="115"/>
    </row>
    <row r="52" spans="1:13" x14ac:dyDescent="0.25">
      <c r="A52" s="204" t="s">
        <v>149</v>
      </c>
      <c r="B52" s="204" t="s">
        <v>193</v>
      </c>
      <c r="C52" s="205" t="s">
        <v>1372</v>
      </c>
      <c r="D52" s="206" t="s">
        <v>1373</v>
      </c>
      <c r="E52" s="206" t="s">
        <v>1374</v>
      </c>
      <c r="F52" s="204" t="s">
        <v>135</v>
      </c>
      <c r="G52" s="204" t="s">
        <v>498</v>
      </c>
      <c r="H52" s="204" t="s">
        <v>335</v>
      </c>
      <c r="I52" s="204">
        <v>1</v>
      </c>
      <c r="J52" s="204" t="s">
        <v>648</v>
      </c>
      <c r="K52" s="204" t="s">
        <v>109</v>
      </c>
      <c r="L52" s="116">
        <f t="shared" si="0"/>
        <v>5.1865666069295102E-3</v>
      </c>
      <c r="M52" s="115"/>
    </row>
    <row r="53" spans="1:13" x14ac:dyDescent="0.25">
      <c r="A53" s="204" t="s">
        <v>114</v>
      </c>
      <c r="B53" s="204" t="s">
        <v>1376</v>
      </c>
      <c r="C53" s="205" t="s">
        <v>1375</v>
      </c>
      <c r="D53" s="206" t="s">
        <v>1377</v>
      </c>
      <c r="E53" s="206" t="s">
        <v>551</v>
      </c>
      <c r="F53" s="204" t="s">
        <v>116</v>
      </c>
      <c r="G53" s="204" t="s">
        <v>498</v>
      </c>
      <c r="H53" s="204" t="s">
        <v>336</v>
      </c>
      <c r="I53" s="204">
        <v>2</v>
      </c>
      <c r="J53" s="204" t="s">
        <v>718</v>
      </c>
      <c r="K53" s="204" t="s">
        <v>96</v>
      </c>
      <c r="L53" s="116">
        <f t="shared" si="0"/>
        <v>5.2050477897252088E-3</v>
      </c>
      <c r="M53" s="115"/>
    </row>
    <row r="54" spans="1:13" x14ac:dyDescent="0.25">
      <c r="A54" s="204" t="s">
        <v>105</v>
      </c>
      <c r="B54" s="204" t="s">
        <v>136</v>
      </c>
      <c r="C54" s="205" t="s">
        <v>1378</v>
      </c>
      <c r="D54" s="206" t="s">
        <v>710</v>
      </c>
      <c r="E54" s="206" t="s">
        <v>711</v>
      </c>
      <c r="F54" s="204" t="s">
        <v>103</v>
      </c>
      <c r="G54" s="204" t="s">
        <v>498</v>
      </c>
      <c r="H54" s="204" t="s">
        <v>255</v>
      </c>
      <c r="I54" s="204">
        <v>1</v>
      </c>
      <c r="J54" s="204" t="s">
        <v>651</v>
      </c>
      <c r="K54" s="204" t="s">
        <v>104</v>
      </c>
      <c r="L54" s="116">
        <f t="shared" si="0"/>
        <v>5.2331989247311828E-3</v>
      </c>
      <c r="M54" s="115"/>
    </row>
    <row r="55" spans="1:13" x14ac:dyDescent="0.25">
      <c r="A55" s="204" t="s">
        <v>150</v>
      </c>
      <c r="B55" s="204" t="s">
        <v>101</v>
      </c>
      <c r="C55" s="205" t="s">
        <v>1379</v>
      </c>
      <c r="D55" s="206" t="s">
        <v>1380</v>
      </c>
      <c r="E55" s="206" t="s">
        <v>1381</v>
      </c>
      <c r="F55" s="204" t="s">
        <v>108</v>
      </c>
      <c r="G55" s="204" t="s">
        <v>516</v>
      </c>
      <c r="H55" s="204" t="s">
        <v>335</v>
      </c>
      <c r="I55" s="204">
        <v>1</v>
      </c>
      <c r="J55" s="204" t="s">
        <v>928</v>
      </c>
      <c r="K55" s="204" t="s">
        <v>100</v>
      </c>
      <c r="L55" s="116">
        <f t="shared" si="0"/>
        <v>5.2580645161290325E-3</v>
      </c>
      <c r="M55" s="115"/>
    </row>
    <row r="56" spans="1:13" x14ac:dyDescent="0.25">
      <c r="A56" s="204" t="s">
        <v>128</v>
      </c>
      <c r="B56" s="204" t="s">
        <v>123</v>
      </c>
      <c r="C56" s="205" t="s">
        <v>1382</v>
      </c>
      <c r="D56" s="206" t="s">
        <v>701</v>
      </c>
      <c r="E56" s="206" t="s">
        <v>702</v>
      </c>
      <c r="F56" s="204" t="s">
        <v>147</v>
      </c>
      <c r="G56" s="204" t="s">
        <v>498</v>
      </c>
      <c r="H56" s="204" t="s">
        <v>255</v>
      </c>
      <c r="I56" s="204">
        <v>1</v>
      </c>
      <c r="J56" s="204" t="s">
        <v>658</v>
      </c>
      <c r="K56" s="204" t="s">
        <v>102</v>
      </c>
      <c r="L56" s="116">
        <f t="shared" si="0"/>
        <v>5.3484169653524498E-3</v>
      </c>
      <c r="M56" s="115"/>
    </row>
    <row r="57" spans="1:13" x14ac:dyDescent="0.25">
      <c r="A57" s="204" t="s">
        <v>139</v>
      </c>
      <c r="B57" s="204" t="s">
        <v>400</v>
      </c>
      <c r="C57" s="205" t="s">
        <v>1383</v>
      </c>
      <c r="D57" s="206" t="s">
        <v>1384</v>
      </c>
      <c r="E57" s="206" t="s">
        <v>1385</v>
      </c>
      <c r="F57" s="204" t="s">
        <v>103</v>
      </c>
      <c r="G57" s="204" t="s">
        <v>498</v>
      </c>
      <c r="H57" s="204" t="s">
        <v>255</v>
      </c>
      <c r="I57" s="204">
        <v>1</v>
      </c>
      <c r="J57" s="204" t="s">
        <v>651</v>
      </c>
      <c r="K57" s="204" t="s">
        <v>106</v>
      </c>
      <c r="L57" s="116">
        <f t="shared" si="0"/>
        <v>5.3545026881720434E-3</v>
      </c>
      <c r="M57" s="115"/>
    </row>
    <row r="58" spans="1:13" x14ac:dyDescent="0.25">
      <c r="A58" s="204" t="s">
        <v>126</v>
      </c>
      <c r="B58" s="204" t="s">
        <v>344</v>
      </c>
      <c r="C58" s="205" t="s">
        <v>1386</v>
      </c>
      <c r="D58" s="206" t="s">
        <v>1387</v>
      </c>
      <c r="E58" s="206" t="s">
        <v>574</v>
      </c>
      <c r="F58" s="204" t="s">
        <v>138</v>
      </c>
      <c r="G58" s="204" t="s">
        <v>498</v>
      </c>
      <c r="H58" s="204" t="s">
        <v>255</v>
      </c>
      <c r="I58" s="204">
        <v>1</v>
      </c>
      <c r="J58" s="204" t="s">
        <v>718</v>
      </c>
      <c r="K58" s="204" t="s">
        <v>100</v>
      </c>
      <c r="L58" s="116">
        <f t="shared" si="0"/>
        <v>5.3643593189964152E-3</v>
      </c>
      <c r="M58" s="115"/>
    </row>
    <row r="59" spans="1:13" x14ac:dyDescent="0.25">
      <c r="A59" s="204" t="s">
        <v>151</v>
      </c>
      <c r="B59" s="204" t="s">
        <v>218</v>
      </c>
      <c r="C59" s="205" t="s">
        <v>1388</v>
      </c>
      <c r="D59" s="206" t="s">
        <v>1389</v>
      </c>
      <c r="E59" s="206" t="s">
        <v>1390</v>
      </c>
      <c r="F59" s="204" t="s">
        <v>152</v>
      </c>
      <c r="G59" s="204" t="s">
        <v>498</v>
      </c>
      <c r="H59" s="204" t="s">
        <v>335</v>
      </c>
      <c r="I59" s="204">
        <v>1</v>
      </c>
      <c r="J59" s="204" t="s">
        <v>678</v>
      </c>
      <c r="K59" s="204" t="s">
        <v>98</v>
      </c>
      <c r="L59" s="116">
        <f t="shared" si="0"/>
        <v>5.3799656511350057E-3</v>
      </c>
      <c r="M59" s="115"/>
    </row>
    <row r="60" spans="1:13" x14ac:dyDescent="0.25">
      <c r="A60" s="204" t="s">
        <v>152</v>
      </c>
      <c r="B60" s="204" t="s">
        <v>355</v>
      </c>
      <c r="C60" s="205" t="s">
        <v>1391</v>
      </c>
      <c r="D60" s="206" t="s">
        <v>1290</v>
      </c>
      <c r="E60" s="206" t="s">
        <v>1392</v>
      </c>
      <c r="F60" s="204" t="s">
        <v>97</v>
      </c>
      <c r="G60" s="204" t="s">
        <v>498</v>
      </c>
      <c r="H60" s="204" t="s">
        <v>255</v>
      </c>
      <c r="I60" s="204">
        <v>1</v>
      </c>
      <c r="J60" s="204" t="s">
        <v>669</v>
      </c>
      <c r="K60" s="204" t="s">
        <v>102</v>
      </c>
      <c r="L60" s="116">
        <f t="shared" si="0"/>
        <v>5.3885528673835127E-3</v>
      </c>
      <c r="M60" s="115"/>
    </row>
    <row r="61" spans="1:13" x14ac:dyDescent="0.25">
      <c r="A61" s="204" t="s">
        <v>146</v>
      </c>
      <c r="B61" s="204" t="s">
        <v>1394</v>
      </c>
      <c r="C61" s="205" t="s">
        <v>1393</v>
      </c>
      <c r="D61" s="206" t="s">
        <v>644</v>
      </c>
      <c r="E61" s="206" t="s">
        <v>1395</v>
      </c>
      <c r="F61" s="204" t="s">
        <v>116</v>
      </c>
      <c r="G61" s="204" t="s">
        <v>498</v>
      </c>
      <c r="H61" s="204" t="s">
        <v>336</v>
      </c>
      <c r="I61" s="204">
        <v>2</v>
      </c>
      <c r="J61" s="204" t="s">
        <v>718</v>
      </c>
      <c r="K61" s="204" t="s">
        <v>98</v>
      </c>
      <c r="L61" s="116">
        <f t="shared" si="0"/>
        <v>5.3989695340501791E-3</v>
      </c>
      <c r="M61" s="115"/>
    </row>
    <row r="62" spans="1:13" x14ac:dyDescent="0.25">
      <c r="A62" s="204" t="s">
        <v>153</v>
      </c>
      <c r="B62" s="204" t="s">
        <v>377</v>
      </c>
      <c r="C62" s="205" t="s">
        <v>1396</v>
      </c>
      <c r="D62" s="206" t="s">
        <v>1397</v>
      </c>
      <c r="E62" s="206" t="s">
        <v>1398</v>
      </c>
      <c r="F62" s="204" t="s">
        <v>97</v>
      </c>
      <c r="G62" s="204" t="s">
        <v>516</v>
      </c>
      <c r="H62" s="204" t="s">
        <v>255</v>
      </c>
      <c r="I62" s="204">
        <v>1</v>
      </c>
      <c r="J62" s="204" t="s">
        <v>932</v>
      </c>
      <c r="K62" s="204" t="s">
        <v>96</v>
      </c>
      <c r="L62" s="116">
        <f t="shared" si="0"/>
        <v>5.4326463560334529E-3</v>
      </c>
      <c r="M62" s="115"/>
    </row>
    <row r="63" spans="1:13" x14ac:dyDescent="0.25">
      <c r="A63" s="204" t="s">
        <v>154</v>
      </c>
      <c r="B63" s="204" t="s">
        <v>121</v>
      </c>
      <c r="C63" s="205" t="s">
        <v>1399</v>
      </c>
      <c r="D63" s="206" t="s">
        <v>1400</v>
      </c>
      <c r="E63" s="206" t="s">
        <v>1401</v>
      </c>
      <c r="F63" s="204" t="s">
        <v>130</v>
      </c>
      <c r="G63" s="204" t="s">
        <v>516</v>
      </c>
      <c r="H63" s="204" t="s">
        <v>335</v>
      </c>
      <c r="I63" s="204">
        <v>1</v>
      </c>
      <c r="J63" s="204" t="s">
        <v>932</v>
      </c>
      <c r="K63" s="204" t="s">
        <v>98</v>
      </c>
      <c r="L63" s="116">
        <f t="shared" si="0"/>
        <v>5.4393667861409797E-3</v>
      </c>
      <c r="M63" s="115"/>
    </row>
    <row r="64" spans="1:13" x14ac:dyDescent="0.25">
      <c r="A64" s="204" t="s">
        <v>155</v>
      </c>
      <c r="B64" s="204" t="s">
        <v>183</v>
      </c>
      <c r="C64" s="205" t="s">
        <v>1402</v>
      </c>
      <c r="D64" s="206" t="s">
        <v>1403</v>
      </c>
      <c r="E64" s="206" t="s">
        <v>1404</v>
      </c>
      <c r="F64" s="204" t="s">
        <v>130</v>
      </c>
      <c r="G64" s="204" t="s">
        <v>498</v>
      </c>
      <c r="H64" s="204" t="s">
        <v>335</v>
      </c>
      <c r="I64" s="204">
        <v>1</v>
      </c>
      <c r="J64" s="204" t="s">
        <v>669</v>
      </c>
      <c r="K64" s="204" t="s">
        <v>104</v>
      </c>
      <c r="L64" s="116">
        <f t="shared" si="0"/>
        <v>5.5045176224611707E-3</v>
      </c>
      <c r="M64" s="115"/>
    </row>
    <row r="65" spans="1:13" x14ac:dyDescent="0.25">
      <c r="A65" s="204" t="s">
        <v>156</v>
      </c>
      <c r="B65" s="204" t="s">
        <v>105</v>
      </c>
      <c r="C65" s="205" t="s">
        <v>1405</v>
      </c>
      <c r="D65" s="206" t="s">
        <v>1406</v>
      </c>
      <c r="E65" s="206" t="s">
        <v>1407</v>
      </c>
      <c r="F65" s="204" t="s">
        <v>95</v>
      </c>
      <c r="G65" s="204" t="s">
        <v>516</v>
      </c>
      <c r="H65" s="204" t="s">
        <v>335</v>
      </c>
      <c r="I65" s="204">
        <v>1</v>
      </c>
      <c r="J65" s="204" t="s">
        <v>932</v>
      </c>
      <c r="K65" s="204" t="s">
        <v>100</v>
      </c>
      <c r="L65" s="116">
        <f t="shared" si="0"/>
        <v>5.5092592592592589E-3</v>
      </c>
      <c r="M65" s="115"/>
    </row>
    <row r="66" spans="1:13" x14ac:dyDescent="0.25">
      <c r="A66" s="204" t="s">
        <v>157</v>
      </c>
      <c r="B66" s="204" t="s">
        <v>236</v>
      </c>
      <c r="C66" s="205" t="s">
        <v>1408</v>
      </c>
      <c r="D66" s="206" t="s">
        <v>680</v>
      </c>
      <c r="E66" s="206" t="s">
        <v>681</v>
      </c>
      <c r="F66" s="204" t="s">
        <v>139</v>
      </c>
      <c r="G66" s="204" t="s">
        <v>498</v>
      </c>
      <c r="H66" s="204" t="s">
        <v>10</v>
      </c>
      <c r="I66" s="204">
        <v>1</v>
      </c>
      <c r="J66" s="204" t="s">
        <v>678</v>
      </c>
      <c r="K66" s="204" t="s">
        <v>100</v>
      </c>
      <c r="L66" s="116">
        <f t="shared" si="0"/>
        <v>5.5923312425328556E-3</v>
      </c>
      <c r="M66" s="115"/>
    </row>
    <row r="67" spans="1:13" x14ac:dyDescent="0.25">
      <c r="A67" s="204" t="s">
        <v>158</v>
      </c>
      <c r="B67" s="204" t="s">
        <v>1410</v>
      </c>
      <c r="C67" s="205" t="s">
        <v>1409</v>
      </c>
      <c r="D67" s="206" t="s">
        <v>1411</v>
      </c>
      <c r="E67" s="206" t="s">
        <v>657</v>
      </c>
      <c r="F67" s="204" t="s">
        <v>142</v>
      </c>
      <c r="G67" s="204" t="s">
        <v>498</v>
      </c>
      <c r="H67" s="204" t="s">
        <v>421</v>
      </c>
      <c r="I67" s="204">
        <v>2</v>
      </c>
      <c r="J67" s="204" t="s">
        <v>651</v>
      </c>
      <c r="K67" s="204" t="s">
        <v>100</v>
      </c>
      <c r="L67" s="116">
        <f t="shared" ref="L67:L130" si="1">C67/3.1</f>
        <v>5.5962514934289114E-3</v>
      </c>
      <c r="M67" s="115"/>
    </row>
    <row r="68" spans="1:13" x14ac:dyDescent="0.25">
      <c r="A68" s="204" t="s">
        <v>159</v>
      </c>
      <c r="B68" s="204" t="s">
        <v>195</v>
      </c>
      <c r="C68" s="205" t="s">
        <v>1412</v>
      </c>
      <c r="D68" s="206" t="s">
        <v>746</v>
      </c>
      <c r="E68" s="206" t="s">
        <v>747</v>
      </c>
      <c r="F68" s="204" t="s">
        <v>158</v>
      </c>
      <c r="G68" s="204" t="s">
        <v>498</v>
      </c>
      <c r="H68" s="204" t="s">
        <v>335</v>
      </c>
      <c r="I68" s="204">
        <v>1</v>
      </c>
      <c r="J68" s="204" t="s">
        <v>744</v>
      </c>
      <c r="K68" s="204" t="s">
        <v>94</v>
      </c>
      <c r="L68" s="116">
        <f t="shared" si="1"/>
        <v>5.606108124253285E-3</v>
      </c>
      <c r="M68" s="115"/>
    </row>
    <row r="69" spans="1:13" x14ac:dyDescent="0.25">
      <c r="A69" s="204" t="s">
        <v>160</v>
      </c>
      <c r="B69" s="204" t="s">
        <v>104</v>
      </c>
      <c r="C69" s="205" t="s">
        <v>1413</v>
      </c>
      <c r="D69" s="206" t="s">
        <v>870</v>
      </c>
      <c r="E69" s="206" t="s">
        <v>938</v>
      </c>
      <c r="F69" s="204" t="s">
        <v>149</v>
      </c>
      <c r="G69" s="204" t="s">
        <v>516</v>
      </c>
      <c r="H69" s="204" t="s">
        <v>255</v>
      </c>
      <c r="I69" s="204">
        <v>1</v>
      </c>
      <c r="J69" s="204" t="s">
        <v>936</v>
      </c>
      <c r="K69" s="204" t="s">
        <v>94</v>
      </c>
      <c r="L69" s="116">
        <f t="shared" si="1"/>
        <v>5.6229465352449224E-3</v>
      </c>
      <c r="M69" s="115"/>
    </row>
    <row r="70" spans="1:13" x14ac:dyDescent="0.25">
      <c r="A70" s="204" t="s">
        <v>161</v>
      </c>
      <c r="B70" s="204" t="s">
        <v>352</v>
      </c>
      <c r="C70" s="205" t="s">
        <v>1414</v>
      </c>
      <c r="D70" s="206" t="s">
        <v>1415</v>
      </c>
      <c r="E70" s="206" t="s">
        <v>657</v>
      </c>
      <c r="F70" s="204" t="s">
        <v>112</v>
      </c>
      <c r="G70" s="204" t="s">
        <v>498</v>
      </c>
      <c r="H70" s="204" t="s">
        <v>421</v>
      </c>
      <c r="I70" s="204">
        <v>2</v>
      </c>
      <c r="J70" s="204" t="s">
        <v>718</v>
      </c>
      <c r="K70" s="204" t="s">
        <v>100</v>
      </c>
      <c r="L70" s="116">
        <f t="shared" si="1"/>
        <v>5.6238425925925917E-3</v>
      </c>
      <c r="M70" s="115"/>
    </row>
    <row r="71" spans="1:13" x14ac:dyDescent="0.25">
      <c r="A71" s="204" t="s">
        <v>162</v>
      </c>
      <c r="B71" s="204" t="s">
        <v>96</v>
      </c>
      <c r="C71" s="205" t="s">
        <v>1416</v>
      </c>
      <c r="D71" s="206" t="s">
        <v>947</v>
      </c>
      <c r="E71" s="206" t="s">
        <v>948</v>
      </c>
      <c r="F71" s="204" t="s">
        <v>143</v>
      </c>
      <c r="G71" s="204" t="s">
        <v>516</v>
      </c>
      <c r="H71" s="204" t="s">
        <v>255</v>
      </c>
      <c r="I71" s="204">
        <v>1</v>
      </c>
      <c r="J71" s="204" t="s">
        <v>945</v>
      </c>
      <c r="K71" s="204" t="s">
        <v>94</v>
      </c>
      <c r="L71" s="116">
        <f t="shared" si="1"/>
        <v>5.628285543608124E-3</v>
      </c>
      <c r="M71" s="115"/>
    </row>
    <row r="72" spans="1:13" x14ac:dyDescent="0.25">
      <c r="A72" s="204" t="s">
        <v>163</v>
      </c>
      <c r="B72" s="204" t="s">
        <v>207</v>
      </c>
      <c r="C72" s="205" t="s">
        <v>1417</v>
      </c>
      <c r="D72" s="206" t="s">
        <v>1418</v>
      </c>
      <c r="E72" s="206" t="s">
        <v>641</v>
      </c>
      <c r="F72" s="204" t="s">
        <v>105</v>
      </c>
      <c r="G72" s="204" t="s">
        <v>498</v>
      </c>
      <c r="H72" s="204" t="s">
        <v>335</v>
      </c>
      <c r="I72" s="204">
        <v>1</v>
      </c>
      <c r="J72" s="204" t="s">
        <v>663</v>
      </c>
      <c r="K72" s="204" t="s">
        <v>98</v>
      </c>
      <c r="L72" s="116">
        <f t="shared" si="1"/>
        <v>5.63784348864994E-3</v>
      </c>
      <c r="M72" s="115"/>
    </row>
    <row r="73" spans="1:13" x14ac:dyDescent="0.25">
      <c r="A73" s="204" t="s">
        <v>164</v>
      </c>
      <c r="B73" s="204" t="s">
        <v>909</v>
      </c>
      <c r="C73" s="205" t="s">
        <v>1419</v>
      </c>
      <c r="D73" s="206" t="s">
        <v>910</v>
      </c>
      <c r="E73" s="206" t="s">
        <v>911</v>
      </c>
      <c r="F73" s="204" t="s">
        <v>135</v>
      </c>
      <c r="G73" s="204" t="s">
        <v>498</v>
      </c>
      <c r="H73" s="204" t="s">
        <v>255</v>
      </c>
      <c r="I73" s="204">
        <v>1</v>
      </c>
      <c r="J73" s="204" t="s">
        <v>648</v>
      </c>
      <c r="K73" s="204" t="s">
        <v>111</v>
      </c>
      <c r="L73" s="116">
        <f t="shared" si="1"/>
        <v>5.6471027479091992E-3</v>
      </c>
      <c r="M73" s="115"/>
    </row>
    <row r="74" spans="1:13" x14ac:dyDescent="0.25">
      <c r="A74" s="204" t="s">
        <v>165</v>
      </c>
      <c r="B74" s="204" t="s">
        <v>225</v>
      </c>
      <c r="C74" s="205" t="s">
        <v>1420</v>
      </c>
      <c r="D74" s="206" t="s">
        <v>1421</v>
      </c>
      <c r="E74" s="206" t="s">
        <v>1422</v>
      </c>
      <c r="F74" s="204" t="s">
        <v>134</v>
      </c>
      <c r="G74" s="204" t="s">
        <v>498</v>
      </c>
      <c r="H74" s="204" t="s">
        <v>335</v>
      </c>
      <c r="I74" s="204">
        <v>1</v>
      </c>
      <c r="J74" s="204" t="s">
        <v>648</v>
      </c>
      <c r="K74" s="204" t="s">
        <v>113</v>
      </c>
      <c r="L74" s="116">
        <f t="shared" si="1"/>
        <v>5.6509109916367973E-3</v>
      </c>
      <c r="M74" s="115"/>
    </row>
    <row r="75" spans="1:13" x14ac:dyDescent="0.25">
      <c r="A75" s="204" t="s">
        <v>167</v>
      </c>
      <c r="B75" s="204" t="s">
        <v>728</v>
      </c>
      <c r="C75" s="205" t="s">
        <v>1423</v>
      </c>
      <c r="D75" s="206" t="s">
        <v>729</v>
      </c>
      <c r="E75" s="206" t="s">
        <v>496</v>
      </c>
      <c r="F75" s="204" t="s">
        <v>135</v>
      </c>
      <c r="G75" s="204" t="s">
        <v>498</v>
      </c>
      <c r="H75" s="204" t="s">
        <v>10</v>
      </c>
      <c r="I75" s="204">
        <v>1</v>
      </c>
      <c r="J75" s="204" t="s">
        <v>648</v>
      </c>
      <c r="K75" s="204" t="s">
        <v>115</v>
      </c>
      <c r="L75" s="116">
        <f t="shared" si="1"/>
        <v>5.6833183990442062E-3</v>
      </c>
      <c r="M75" s="115"/>
    </row>
    <row r="76" spans="1:13" x14ac:dyDescent="0.25">
      <c r="A76" s="204" t="s">
        <v>168</v>
      </c>
      <c r="B76" s="204" t="s">
        <v>208</v>
      </c>
      <c r="C76" s="205" t="s">
        <v>1424</v>
      </c>
      <c r="D76" s="206" t="s">
        <v>825</v>
      </c>
      <c r="E76" s="206" t="s">
        <v>1425</v>
      </c>
      <c r="F76" s="204" t="s">
        <v>134</v>
      </c>
      <c r="G76" s="204" t="s">
        <v>498</v>
      </c>
      <c r="H76" s="204" t="s">
        <v>335</v>
      </c>
      <c r="I76" s="204">
        <v>1</v>
      </c>
      <c r="J76" s="204" t="s">
        <v>648</v>
      </c>
      <c r="K76" s="204" t="s">
        <v>117</v>
      </c>
      <c r="L76" s="116">
        <f t="shared" si="1"/>
        <v>5.6990367383512545E-3</v>
      </c>
      <c r="M76" s="115"/>
    </row>
    <row r="77" spans="1:13" x14ac:dyDescent="0.25">
      <c r="A77" s="204" t="s">
        <v>169</v>
      </c>
      <c r="B77" s="204" t="s">
        <v>1427</v>
      </c>
      <c r="C77" s="205" t="s">
        <v>1426</v>
      </c>
      <c r="D77" s="206" t="s">
        <v>1428</v>
      </c>
      <c r="E77" s="206" t="s">
        <v>580</v>
      </c>
      <c r="F77" s="204" t="s">
        <v>136</v>
      </c>
      <c r="G77" s="204" t="s">
        <v>498</v>
      </c>
      <c r="H77" s="204" t="s">
        <v>421</v>
      </c>
      <c r="I77" s="204">
        <v>2</v>
      </c>
      <c r="J77" s="204" t="s">
        <v>648</v>
      </c>
      <c r="K77" s="204" t="s">
        <v>96</v>
      </c>
      <c r="L77" s="116">
        <f t="shared" si="1"/>
        <v>5.717032556750299E-3</v>
      </c>
      <c r="M77" s="115"/>
    </row>
    <row r="78" spans="1:13" x14ac:dyDescent="0.25">
      <c r="A78" s="204" t="s">
        <v>170</v>
      </c>
      <c r="B78" s="204" t="s">
        <v>209</v>
      </c>
      <c r="C78" s="205" t="s">
        <v>1429</v>
      </c>
      <c r="D78" s="206" t="s">
        <v>1430</v>
      </c>
      <c r="E78" s="206" t="s">
        <v>1431</v>
      </c>
      <c r="F78" s="204" t="s">
        <v>138</v>
      </c>
      <c r="G78" s="204" t="s">
        <v>498</v>
      </c>
      <c r="H78" s="204" t="s">
        <v>335</v>
      </c>
      <c r="I78" s="204">
        <v>1</v>
      </c>
      <c r="J78" s="204" t="s">
        <v>718</v>
      </c>
      <c r="K78" s="204" t="s">
        <v>102</v>
      </c>
      <c r="L78" s="116">
        <f t="shared" si="1"/>
        <v>5.7303614097968941E-3</v>
      </c>
      <c r="M78" s="115"/>
    </row>
    <row r="79" spans="1:13" x14ac:dyDescent="0.25">
      <c r="A79" s="204" t="s">
        <v>171</v>
      </c>
      <c r="B79" s="204" t="s">
        <v>156</v>
      </c>
      <c r="C79" s="205" t="s">
        <v>1432</v>
      </c>
      <c r="D79" s="206" t="s">
        <v>1433</v>
      </c>
      <c r="E79" s="206" t="s">
        <v>1434</v>
      </c>
      <c r="F79" s="204" t="s">
        <v>148</v>
      </c>
      <c r="G79" s="204" t="s">
        <v>498</v>
      </c>
      <c r="H79" s="204" t="s">
        <v>335</v>
      </c>
      <c r="I79" s="204">
        <v>1</v>
      </c>
      <c r="J79" s="204" t="s">
        <v>658</v>
      </c>
      <c r="K79" s="204" t="s">
        <v>104</v>
      </c>
      <c r="L79" s="116">
        <f t="shared" si="1"/>
        <v>5.7361484468339309E-3</v>
      </c>
      <c r="M79" s="115"/>
    </row>
    <row r="80" spans="1:13" x14ac:dyDescent="0.25">
      <c r="A80" s="204" t="s">
        <v>172</v>
      </c>
      <c r="B80" s="204" t="s">
        <v>197</v>
      </c>
      <c r="C80" s="205" t="s">
        <v>1435</v>
      </c>
      <c r="D80" s="206" t="s">
        <v>737</v>
      </c>
      <c r="E80" s="206" t="s">
        <v>551</v>
      </c>
      <c r="F80" s="204" t="s">
        <v>126</v>
      </c>
      <c r="G80" s="204" t="s">
        <v>498</v>
      </c>
      <c r="H80" s="204" t="s">
        <v>335</v>
      </c>
      <c r="I80" s="204">
        <v>1</v>
      </c>
      <c r="J80" s="204" t="s">
        <v>678</v>
      </c>
      <c r="K80" s="204" t="s">
        <v>102</v>
      </c>
      <c r="L80" s="116">
        <f t="shared" si="1"/>
        <v>5.7373431899641579E-3</v>
      </c>
      <c r="M80" s="115"/>
    </row>
    <row r="81" spans="1:13" x14ac:dyDescent="0.25">
      <c r="A81" s="204" t="s">
        <v>173</v>
      </c>
      <c r="B81" s="204" t="s">
        <v>187</v>
      </c>
      <c r="C81" s="205" t="s">
        <v>1436</v>
      </c>
      <c r="D81" s="206" t="s">
        <v>1437</v>
      </c>
      <c r="E81" s="206" t="s">
        <v>534</v>
      </c>
      <c r="F81" s="204" t="s">
        <v>118</v>
      </c>
      <c r="G81" s="204" t="s">
        <v>498</v>
      </c>
      <c r="H81" s="204" t="s">
        <v>335</v>
      </c>
      <c r="I81" s="204">
        <v>1</v>
      </c>
      <c r="J81" s="204" t="s">
        <v>666</v>
      </c>
      <c r="K81" s="204" t="s">
        <v>102</v>
      </c>
      <c r="L81" s="116">
        <f t="shared" si="1"/>
        <v>5.7553763440860222E-3</v>
      </c>
      <c r="M81" s="115"/>
    </row>
    <row r="82" spans="1:13" x14ac:dyDescent="0.25">
      <c r="A82" s="204" t="s">
        <v>174</v>
      </c>
      <c r="B82" s="204" t="s">
        <v>312</v>
      </c>
      <c r="C82" s="205" t="s">
        <v>1438</v>
      </c>
      <c r="D82" s="206" t="s">
        <v>1439</v>
      </c>
      <c r="E82" s="206" t="s">
        <v>1440</v>
      </c>
      <c r="F82" s="204" t="s">
        <v>134</v>
      </c>
      <c r="G82" s="204" t="s">
        <v>516</v>
      </c>
      <c r="H82" s="204" t="s">
        <v>255</v>
      </c>
      <c r="I82" s="204">
        <v>1</v>
      </c>
      <c r="J82" s="204" t="s">
        <v>928</v>
      </c>
      <c r="K82" s="204" t="s">
        <v>102</v>
      </c>
      <c r="L82" s="116">
        <f t="shared" si="1"/>
        <v>5.7672864396654724E-3</v>
      </c>
      <c r="M82" s="115"/>
    </row>
    <row r="83" spans="1:13" x14ac:dyDescent="0.25">
      <c r="A83" s="204" t="s">
        <v>175</v>
      </c>
      <c r="B83" s="204" t="s">
        <v>360</v>
      </c>
      <c r="C83" s="205" t="s">
        <v>1441</v>
      </c>
      <c r="D83" s="206" t="s">
        <v>1442</v>
      </c>
      <c r="E83" s="206" t="s">
        <v>1443</v>
      </c>
      <c r="F83" s="204" t="s">
        <v>97</v>
      </c>
      <c r="G83" s="204" t="s">
        <v>516</v>
      </c>
      <c r="H83" s="204" t="s">
        <v>10</v>
      </c>
      <c r="I83" s="204">
        <v>1</v>
      </c>
      <c r="J83" s="204" t="s">
        <v>932</v>
      </c>
      <c r="K83" s="204" t="s">
        <v>102</v>
      </c>
      <c r="L83" s="116">
        <f t="shared" si="1"/>
        <v>5.7714307048984462E-3</v>
      </c>
      <c r="M83" s="115"/>
    </row>
    <row r="84" spans="1:13" x14ac:dyDescent="0.25">
      <c r="A84" s="204" t="s">
        <v>176</v>
      </c>
      <c r="B84" s="204" t="s">
        <v>1445</v>
      </c>
      <c r="C84" s="205" t="s">
        <v>1444</v>
      </c>
      <c r="D84" s="206" t="s">
        <v>1446</v>
      </c>
      <c r="E84" s="206" t="s">
        <v>875</v>
      </c>
      <c r="F84" s="204" t="s">
        <v>146</v>
      </c>
      <c r="G84" s="204" t="s">
        <v>498</v>
      </c>
      <c r="H84" s="204" t="s">
        <v>335</v>
      </c>
      <c r="I84" s="204">
        <v>1</v>
      </c>
      <c r="J84" s="204" t="s">
        <v>678</v>
      </c>
      <c r="K84" s="204" t="s">
        <v>104</v>
      </c>
      <c r="L84" s="116">
        <f t="shared" si="1"/>
        <v>5.7737081839904416E-3</v>
      </c>
      <c r="M84" s="115"/>
    </row>
    <row r="85" spans="1:13" x14ac:dyDescent="0.25">
      <c r="A85" s="204" t="s">
        <v>177</v>
      </c>
      <c r="B85" s="204" t="s">
        <v>165</v>
      </c>
      <c r="C85" s="205" t="s">
        <v>1447</v>
      </c>
      <c r="D85" s="206" t="s">
        <v>1448</v>
      </c>
      <c r="E85" s="206" t="s">
        <v>632</v>
      </c>
      <c r="F85" s="204" t="s">
        <v>133</v>
      </c>
      <c r="G85" s="204" t="s">
        <v>498</v>
      </c>
      <c r="H85" s="204" t="s">
        <v>335</v>
      </c>
      <c r="I85" s="204">
        <v>1</v>
      </c>
      <c r="J85" s="204" t="s">
        <v>648</v>
      </c>
      <c r="K85" s="204" t="s">
        <v>119</v>
      </c>
      <c r="L85" s="116">
        <f t="shared" si="1"/>
        <v>5.7849462365591395E-3</v>
      </c>
      <c r="M85" s="115"/>
    </row>
    <row r="86" spans="1:13" x14ac:dyDescent="0.25">
      <c r="A86" s="204" t="s">
        <v>178</v>
      </c>
      <c r="B86" s="204" t="s">
        <v>142</v>
      </c>
      <c r="C86" s="205" t="s">
        <v>1449</v>
      </c>
      <c r="D86" s="206" t="s">
        <v>1450</v>
      </c>
      <c r="E86" s="206" t="s">
        <v>1451</v>
      </c>
      <c r="F86" s="204" t="s">
        <v>108</v>
      </c>
      <c r="G86" s="204" t="s">
        <v>516</v>
      </c>
      <c r="H86" s="204" t="s">
        <v>335</v>
      </c>
      <c r="I86" s="204">
        <v>1</v>
      </c>
      <c r="J86" s="204" t="s">
        <v>928</v>
      </c>
      <c r="K86" s="204" t="s">
        <v>104</v>
      </c>
      <c r="L86" s="116">
        <f t="shared" si="1"/>
        <v>5.7874477299880529E-3</v>
      </c>
      <c r="M86" s="115"/>
    </row>
    <row r="87" spans="1:13" x14ac:dyDescent="0.25">
      <c r="A87" s="204" t="s">
        <v>179</v>
      </c>
      <c r="B87" s="204" t="s">
        <v>120</v>
      </c>
      <c r="C87" s="205" t="s">
        <v>1452</v>
      </c>
      <c r="D87" s="206" t="s">
        <v>749</v>
      </c>
      <c r="E87" s="206" t="s">
        <v>750</v>
      </c>
      <c r="F87" s="204" t="s">
        <v>137</v>
      </c>
      <c r="G87" s="204" t="s">
        <v>498</v>
      </c>
      <c r="H87" s="204" t="s">
        <v>255</v>
      </c>
      <c r="I87" s="204">
        <v>1</v>
      </c>
      <c r="J87" s="204" t="s">
        <v>718</v>
      </c>
      <c r="K87" s="204" t="s">
        <v>104</v>
      </c>
      <c r="L87" s="116">
        <f t="shared" si="1"/>
        <v>5.8014486260454003E-3</v>
      </c>
      <c r="M87" s="115"/>
    </row>
    <row r="88" spans="1:13" x14ac:dyDescent="0.25">
      <c r="A88" s="204" t="s">
        <v>180</v>
      </c>
      <c r="B88" s="204" t="s">
        <v>201</v>
      </c>
      <c r="C88" s="205" t="s">
        <v>1453</v>
      </c>
      <c r="D88" s="206" t="s">
        <v>1454</v>
      </c>
      <c r="E88" s="206" t="s">
        <v>1455</v>
      </c>
      <c r="F88" s="204" t="s">
        <v>153</v>
      </c>
      <c r="G88" s="204" t="s">
        <v>498</v>
      </c>
      <c r="H88" s="204" t="s">
        <v>335</v>
      </c>
      <c r="I88" s="204">
        <v>1</v>
      </c>
      <c r="J88" s="204" t="s">
        <v>689</v>
      </c>
      <c r="K88" s="204" t="s">
        <v>96</v>
      </c>
      <c r="L88" s="116">
        <f t="shared" si="1"/>
        <v>5.8232526881720429E-3</v>
      </c>
      <c r="M88" s="115"/>
    </row>
    <row r="89" spans="1:13" x14ac:dyDescent="0.25">
      <c r="A89" s="204" t="s">
        <v>181</v>
      </c>
      <c r="B89" s="204" t="s">
        <v>381</v>
      </c>
      <c r="C89" s="205" t="s">
        <v>1456</v>
      </c>
      <c r="D89" s="206" t="s">
        <v>1457</v>
      </c>
      <c r="E89" s="206" t="s">
        <v>1458</v>
      </c>
      <c r="F89" s="204" t="s">
        <v>141</v>
      </c>
      <c r="G89" s="204" t="s">
        <v>498</v>
      </c>
      <c r="H89" s="204" t="s">
        <v>10</v>
      </c>
      <c r="I89" s="204">
        <v>1</v>
      </c>
      <c r="J89" s="204" t="s">
        <v>651</v>
      </c>
      <c r="K89" s="204" t="s">
        <v>107</v>
      </c>
      <c r="L89" s="116">
        <f t="shared" si="1"/>
        <v>5.8394190561529263E-3</v>
      </c>
      <c r="M89" s="115"/>
    </row>
    <row r="90" spans="1:13" x14ac:dyDescent="0.25">
      <c r="A90" s="204" t="s">
        <v>182</v>
      </c>
      <c r="B90" s="204" t="s">
        <v>189</v>
      </c>
      <c r="C90" s="205" t="s">
        <v>1459</v>
      </c>
      <c r="D90" s="206" t="s">
        <v>1460</v>
      </c>
      <c r="E90" s="206" t="s">
        <v>1461</v>
      </c>
      <c r="F90" s="204" t="s">
        <v>141</v>
      </c>
      <c r="G90" s="204" t="s">
        <v>498</v>
      </c>
      <c r="H90" s="204" t="s">
        <v>335</v>
      </c>
      <c r="I90" s="204">
        <v>1</v>
      </c>
      <c r="J90" s="204" t="s">
        <v>651</v>
      </c>
      <c r="K90" s="204" t="s">
        <v>109</v>
      </c>
      <c r="L90" s="116">
        <f t="shared" si="1"/>
        <v>5.8422192353643964E-3</v>
      </c>
      <c r="M90" s="115"/>
    </row>
    <row r="91" spans="1:13" x14ac:dyDescent="0.25">
      <c r="A91" s="204" t="s">
        <v>183</v>
      </c>
      <c r="B91" s="204" t="s">
        <v>221</v>
      </c>
      <c r="C91" s="205" t="s">
        <v>1462</v>
      </c>
      <c r="D91" s="206" t="s">
        <v>1463</v>
      </c>
      <c r="E91" s="206" t="s">
        <v>1464</v>
      </c>
      <c r="F91" s="204" t="s">
        <v>112</v>
      </c>
      <c r="G91" s="204" t="s">
        <v>498</v>
      </c>
      <c r="H91" s="204" t="s">
        <v>335</v>
      </c>
      <c r="I91" s="204">
        <v>1</v>
      </c>
      <c r="J91" s="204" t="s">
        <v>718</v>
      </c>
      <c r="K91" s="204" t="s">
        <v>106</v>
      </c>
      <c r="L91" s="116">
        <f t="shared" si="1"/>
        <v>5.8450567502986855E-3</v>
      </c>
      <c r="M91" s="115"/>
    </row>
    <row r="92" spans="1:13" x14ac:dyDescent="0.25">
      <c r="A92" s="204" t="s">
        <v>184</v>
      </c>
      <c r="B92" s="204" t="s">
        <v>160</v>
      </c>
      <c r="C92" s="205" t="s">
        <v>1465</v>
      </c>
      <c r="D92" s="206" t="s">
        <v>760</v>
      </c>
      <c r="E92" s="206" t="s">
        <v>761</v>
      </c>
      <c r="F92" s="204" t="s">
        <v>105</v>
      </c>
      <c r="G92" s="204" t="s">
        <v>498</v>
      </c>
      <c r="H92" s="204" t="s">
        <v>335</v>
      </c>
      <c r="I92" s="204">
        <v>1</v>
      </c>
      <c r="J92" s="204" t="s">
        <v>663</v>
      </c>
      <c r="K92" s="204" t="s">
        <v>100</v>
      </c>
      <c r="L92" s="116">
        <f t="shared" si="1"/>
        <v>5.8567054958183987E-3</v>
      </c>
      <c r="M92" s="115"/>
    </row>
    <row r="93" spans="1:13" x14ac:dyDescent="0.25">
      <c r="A93" s="204" t="s">
        <v>185</v>
      </c>
      <c r="B93" s="204" t="s">
        <v>365</v>
      </c>
      <c r="C93" s="205" t="s">
        <v>1466</v>
      </c>
      <c r="D93" s="206" t="s">
        <v>1467</v>
      </c>
      <c r="E93" s="206" t="s">
        <v>645</v>
      </c>
      <c r="F93" s="204" t="s">
        <v>101</v>
      </c>
      <c r="G93" s="204" t="s">
        <v>498</v>
      </c>
      <c r="H93" s="204" t="s">
        <v>10</v>
      </c>
      <c r="I93" s="204">
        <v>1</v>
      </c>
      <c r="J93" s="204" t="s">
        <v>666</v>
      </c>
      <c r="K93" s="204" t="s">
        <v>104</v>
      </c>
      <c r="L93" s="116">
        <f t="shared" si="1"/>
        <v>5.8595803464755068E-3</v>
      </c>
      <c r="M93" s="115"/>
    </row>
    <row r="94" spans="1:13" x14ac:dyDescent="0.25">
      <c r="A94" s="204" t="s">
        <v>186</v>
      </c>
      <c r="B94" s="204" t="s">
        <v>124</v>
      </c>
      <c r="C94" s="205" t="s">
        <v>1468</v>
      </c>
      <c r="D94" s="206" t="s">
        <v>1469</v>
      </c>
      <c r="E94" s="206" t="s">
        <v>632</v>
      </c>
      <c r="F94" s="204" t="s">
        <v>134</v>
      </c>
      <c r="G94" s="204" t="s">
        <v>498</v>
      </c>
      <c r="H94" s="204" t="s">
        <v>255</v>
      </c>
      <c r="I94" s="204">
        <v>1</v>
      </c>
      <c r="J94" s="204" t="s">
        <v>648</v>
      </c>
      <c r="K94" s="204" t="s">
        <v>120</v>
      </c>
      <c r="L94" s="116">
        <f t="shared" si="1"/>
        <v>5.8801149940262837E-3</v>
      </c>
      <c r="M94" s="115"/>
    </row>
    <row r="95" spans="1:13" x14ac:dyDescent="0.25">
      <c r="A95" s="204" t="s">
        <v>187</v>
      </c>
      <c r="B95" s="204" t="s">
        <v>404</v>
      </c>
      <c r="C95" s="205" t="s">
        <v>1470</v>
      </c>
      <c r="D95" s="206" t="s">
        <v>1471</v>
      </c>
      <c r="E95" s="206" t="s">
        <v>927</v>
      </c>
      <c r="F95" s="204" t="s">
        <v>130</v>
      </c>
      <c r="G95" s="204" t="s">
        <v>516</v>
      </c>
      <c r="H95" s="204" t="s">
        <v>10</v>
      </c>
      <c r="I95" s="204">
        <v>1</v>
      </c>
      <c r="J95" s="204" t="s">
        <v>932</v>
      </c>
      <c r="K95" s="204" t="s">
        <v>104</v>
      </c>
      <c r="L95" s="116">
        <f t="shared" si="1"/>
        <v>5.8825044802867377E-3</v>
      </c>
      <c r="M95" s="115"/>
    </row>
    <row r="96" spans="1:13" x14ac:dyDescent="0.25">
      <c r="A96" s="204" t="s">
        <v>188</v>
      </c>
      <c r="B96" s="204" t="s">
        <v>194</v>
      </c>
      <c r="C96" s="205" t="s">
        <v>1472</v>
      </c>
      <c r="D96" s="206" t="s">
        <v>739</v>
      </c>
      <c r="E96" s="206" t="s">
        <v>740</v>
      </c>
      <c r="F96" s="204" t="s">
        <v>147</v>
      </c>
      <c r="G96" s="204" t="s">
        <v>498</v>
      </c>
      <c r="H96" s="204" t="s">
        <v>335</v>
      </c>
      <c r="I96" s="204">
        <v>1</v>
      </c>
      <c r="J96" s="204" t="s">
        <v>658</v>
      </c>
      <c r="K96" s="204" t="s">
        <v>106</v>
      </c>
      <c r="L96" s="116">
        <f t="shared" si="1"/>
        <v>5.8826164874551971E-3</v>
      </c>
      <c r="M96" s="115"/>
    </row>
    <row r="97" spans="1:13" x14ac:dyDescent="0.25">
      <c r="A97" s="204" t="s">
        <v>189</v>
      </c>
      <c r="B97" s="204" t="s">
        <v>349</v>
      </c>
      <c r="C97" s="205" t="s">
        <v>1473</v>
      </c>
      <c r="D97" s="206" t="s">
        <v>729</v>
      </c>
      <c r="E97" s="206" t="s">
        <v>1474</v>
      </c>
      <c r="F97" s="204" t="s">
        <v>112</v>
      </c>
      <c r="G97" s="204" t="s">
        <v>516</v>
      </c>
      <c r="H97" s="204" t="s">
        <v>10</v>
      </c>
      <c r="I97" s="204">
        <v>1</v>
      </c>
      <c r="J97" s="204" t="s">
        <v>925</v>
      </c>
      <c r="K97" s="204" t="s">
        <v>96</v>
      </c>
      <c r="L97" s="116">
        <f t="shared" si="1"/>
        <v>5.9130077658303467E-3</v>
      </c>
      <c r="M97" s="115"/>
    </row>
    <row r="98" spans="1:13" x14ac:dyDescent="0.25">
      <c r="A98" s="204" t="s">
        <v>190</v>
      </c>
      <c r="B98" s="204" t="s">
        <v>296</v>
      </c>
      <c r="C98" s="205" t="s">
        <v>1475</v>
      </c>
      <c r="D98" s="206" t="s">
        <v>1476</v>
      </c>
      <c r="E98" s="206" t="s">
        <v>1477</v>
      </c>
      <c r="F98" s="204" t="s">
        <v>149</v>
      </c>
      <c r="G98" s="204" t="s">
        <v>498</v>
      </c>
      <c r="H98" s="204" t="s">
        <v>11</v>
      </c>
      <c r="I98" s="204">
        <v>2</v>
      </c>
      <c r="J98" s="204" t="s">
        <v>663</v>
      </c>
      <c r="K98" s="204" t="s">
        <v>96</v>
      </c>
      <c r="L98" s="116">
        <f t="shared" si="1"/>
        <v>5.9270833333333328E-3</v>
      </c>
      <c r="M98" s="115"/>
    </row>
    <row r="99" spans="1:13" x14ac:dyDescent="0.25">
      <c r="A99" s="204" t="s">
        <v>191</v>
      </c>
      <c r="B99" s="204" t="s">
        <v>382</v>
      </c>
      <c r="C99" s="205" t="s">
        <v>1478</v>
      </c>
      <c r="D99" s="206" t="s">
        <v>629</v>
      </c>
      <c r="E99" s="206" t="s">
        <v>630</v>
      </c>
      <c r="F99" s="204" t="s">
        <v>97</v>
      </c>
      <c r="G99" s="204" t="s">
        <v>498</v>
      </c>
      <c r="H99" s="204" t="s">
        <v>421</v>
      </c>
      <c r="I99" s="204">
        <v>2</v>
      </c>
      <c r="J99" s="204" t="s">
        <v>669</v>
      </c>
      <c r="K99" s="204" t="s">
        <v>94</v>
      </c>
      <c r="L99" s="116">
        <f t="shared" si="1"/>
        <v>5.9465352449223413E-3</v>
      </c>
      <c r="M99" s="115"/>
    </row>
    <row r="100" spans="1:13" x14ac:dyDescent="0.25">
      <c r="A100" s="204" t="s">
        <v>192</v>
      </c>
      <c r="B100" s="204" t="s">
        <v>406</v>
      </c>
      <c r="C100" s="205" t="s">
        <v>1479</v>
      </c>
      <c r="D100" s="206" t="s">
        <v>1480</v>
      </c>
      <c r="E100" s="206" t="s">
        <v>1481</v>
      </c>
      <c r="F100" s="204" t="s">
        <v>97</v>
      </c>
      <c r="G100" s="204" t="s">
        <v>498</v>
      </c>
      <c r="H100" s="204" t="s">
        <v>10</v>
      </c>
      <c r="I100" s="204">
        <v>1</v>
      </c>
      <c r="J100" s="204" t="s">
        <v>669</v>
      </c>
      <c r="K100" s="204" t="s">
        <v>106</v>
      </c>
      <c r="L100" s="116">
        <f t="shared" si="1"/>
        <v>5.9637843488649948E-3</v>
      </c>
      <c r="M100" s="115"/>
    </row>
    <row r="101" spans="1:13" x14ac:dyDescent="0.25">
      <c r="A101" s="204" t="s">
        <v>193</v>
      </c>
      <c r="B101" s="204" t="s">
        <v>232</v>
      </c>
      <c r="C101" s="205" t="s">
        <v>1482</v>
      </c>
      <c r="D101" s="206" t="s">
        <v>766</v>
      </c>
      <c r="E101" s="206" t="s">
        <v>767</v>
      </c>
      <c r="F101" s="204" t="s">
        <v>139</v>
      </c>
      <c r="G101" s="204" t="s">
        <v>498</v>
      </c>
      <c r="H101" s="204" t="s">
        <v>10</v>
      </c>
      <c r="I101" s="204">
        <v>1</v>
      </c>
      <c r="J101" s="204" t="s">
        <v>678</v>
      </c>
      <c r="K101" s="204" t="s">
        <v>106</v>
      </c>
      <c r="L101" s="116">
        <f t="shared" si="1"/>
        <v>5.973827658303464E-3</v>
      </c>
      <c r="M101" s="115"/>
    </row>
    <row r="102" spans="1:13" x14ac:dyDescent="0.25">
      <c r="A102" s="204" t="s">
        <v>194</v>
      </c>
      <c r="B102" s="204" t="s">
        <v>368</v>
      </c>
      <c r="C102" s="205" t="s">
        <v>1483</v>
      </c>
      <c r="D102" s="206" t="s">
        <v>1484</v>
      </c>
      <c r="E102" s="206" t="s">
        <v>1485</v>
      </c>
      <c r="F102" s="204" t="s">
        <v>114</v>
      </c>
      <c r="G102" s="204" t="s">
        <v>516</v>
      </c>
      <c r="H102" s="204" t="s">
        <v>255</v>
      </c>
      <c r="I102" s="204">
        <v>1</v>
      </c>
      <c r="J102" s="204" t="s">
        <v>936</v>
      </c>
      <c r="K102" s="204" t="s">
        <v>96</v>
      </c>
      <c r="L102" s="116">
        <f t="shared" si="1"/>
        <v>6.002912186379928E-3</v>
      </c>
      <c r="M102" s="115"/>
    </row>
    <row r="103" spans="1:13" x14ac:dyDescent="0.25">
      <c r="A103" s="204" t="s">
        <v>195</v>
      </c>
      <c r="B103" s="204" t="s">
        <v>265</v>
      </c>
      <c r="C103" s="205" t="s">
        <v>1486</v>
      </c>
      <c r="D103" s="206" t="s">
        <v>772</v>
      </c>
      <c r="E103" s="206" t="s">
        <v>636</v>
      </c>
      <c r="F103" s="204" t="s">
        <v>105</v>
      </c>
      <c r="G103" s="204" t="s">
        <v>498</v>
      </c>
      <c r="H103" s="204" t="s">
        <v>10</v>
      </c>
      <c r="I103" s="204">
        <v>1</v>
      </c>
      <c r="J103" s="204" t="s">
        <v>663</v>
      </c>
      <c r="K103" s="204" t="s">
        <v>102</v>
      </c>
      <c r="L103" s="116">
        <f t="shared" si="1"/>
        <v>6.0044056152927126E-3</v>
      </c>
      <c r="M103" s="115"/>
    </row>
    <row r="104" spans="1:13" x14ac:dyDescent="0.25">
      <c r="A104" s="204" t="s">
        <v>196</v>
      </c>
      <c r="B104" s="204" t="s">
        <v>376</v>
      </c>
      <c r="C104" s="205" t="s">
        <v>1487</v>
      </c>
      <c r="D104" s="206" t="s">
        <v>1488</v>
      </c>
      <c r="E104" s="206" t="s">
        <v>1489</v>
      </c>
      <c r="F104" s="204" t="s">
        <v>146</v>
      </c>
      <c r="G104" s="204" t="s">
        <v>498</v>
      </c>
      <c r="H104" s="204" t="s">
        <v>10</v>
      </c>
      <c r="I104" s="204">
        <v>1</v>
      </c>
      <c r="J104" s="204" t="s">
        <v>678</v>
      </c>
      <c r="K104" s="204" t="s">
        <v>107</v>
      </c>
      <c r="L104" s="116">
        <f t="shared" si="1"/>
        <v>6.0116860812425323E-3</v>
      </c>
      <c r="M104" s="115"/>
    </row>
    <row r="105" spans="1:13" x14ac:dyDescent="0.25">
      <c r="A105" s="204" t="s">
        <v>197</v>
      </c>
      <c r="B105" s="204" t="s">
        <v>1491</v>
      </c>
      <c r="C105" s="205" t="s">
        <v>1490</v>
      </c>
      <c r="D105" s="206" t="s">
        <v>1492</v>
      </c>
      <c r="E105" s="206" t="s">
        <v>1493</v>
      </c>
      <c r="F105" s="204" t="s">
        <v>141</v>
      </c>
      <c r="G105" s="204" t="s">
        <v>498</v>
      </c>
      <c r="H105" s="204" t="s">
        <v>421</v>
      </c>
      <c r="I105" s="204">
        <v>2</v>
      </c>
      <c r="J105" s="204" t="s">
        <v>651</v>
      </c>
      <c r="K105" s="204" t="s">
        <v>102</v>
      </c>
      <c r="L105" s="116">
        <f t="shared" si="1"/>
        <v>6.0177344683393077E-3</v>
      </c>
      <c r="M105" s="115"/>
    </row>
    <row r="106" spans="1:13" x14ac:dyDescent="0.25">
      <c r="A106" s="204" t="s">
        <v>198</v>
      </c>
      <c r="B106" s="204" t="s">
        <v>152</v>
      </c>
      <c r="C106" s="205" t="s">
        <v>1494</v>
      </c>
      <c r="D106" s="206" t="s">
        <v>1495</v>
      </c>
      <c r="E106" s="206" t="s">
        <v>1496</v>
      </c>
      <c r="F106" s="204" t="s">
        <v>135</v>
      </c>
      <c r="G106" s="204" t="s">
        <v>498</v>
      </c>
      <c r="H106" s="204" t="s">
        <v>335</v>
      </c>
      <c r="I106" s="204">
        <v>1</v>
      </c>
      <c r="J106" s="204" t="s">
        <v>648</v>
      </c>
      <c r="K106" s="204" t="s">
        <v>122</v>
      </c>
      <c r="L106" s="116">
        <f t="shared" si="1"/>
        <v>6.0239695340501788E-3</v>
      </c>
      <c r="M106" s="115"/>
    </row>
    <row r="107" spans="1:13" x14ac:dyDescent="0.25">
      <c r="A107" s="204" t="s">
        <v>199</v>
      </c>
      <c r="B107" s="204" t="s">
        <v>380</v>
      </c>
      <c r="C107" s="205" t="s">
        <v>1497</v>
      </c>
      <c r="D107" s="206" t="s">
        <v>1498</v>
      </c>
      <c r="E107" s="206" t="s">
        <v>1499</v>
      </c>
      <c r="F107" s="204" t="s">
        <v>116</v>
      </c>
      <c r="G107" s="204" t="s">
        <v>516</v>
      </c>
      <c r="H107" s="204" t="s">
        <v>10</v>
      </c>
      <c r="I107" s="204">
        <v>1</v>
      </c>
      <c r="J107" s="204" t="s">
        <v>925</v>
      </c>
      <c r="K107" s="204" t="s">
        <v>98</v>
      </c>
      <c r="L107" s="116">
        <f t="shared" si="1"/>
        <v>6.0475283751493438E-3</v>
      </c>
      <c r="M107" s="115"/>
    </row>
    <row r="108" spans="1:13" x14ac:dyDescent="0.25">
      <c r="A108" s="204" t="s">
        <v>200</v>
      </c>
      <c r="B108" s="204" t="s">
        <v>315</v>
      </c>
      <c r="C108" s="205" t="s">
        <v>1500</v>
      </c>
      <c r="D108" s="206" t="s">
        <v>753</v>
      </c>
      <c r="E108" s="206" t="s">
        <v>754</v>
      </c>
      <c r="F108" s="204" t="s">
        <v>131</v>
      </c>
      <c r="G108" s="204" t="s">
        <v>498</v>
      </c>
      <c r="H108" s="204" t="s">
        <v>10</v>
      </c>
      <c r="I108" s="204">
        <v>1</v>
      </c>
      <c r="J108" s="204" t="s">
        <v>658</v>
      </c>
      <c r="K108" s="204" t="s">
        <v>107</v>
      </c>
      <c r="L108" s="116">
        <f t="shared" si="1"/>
        <v>6.0490218040621267E-3</v>
      </c>
      <c r="M108" s="115"/>
    </row>
    <row r="109" spans="1:13" x14ac:dyDescent="0.25">
      <c r="A109" s="204" t="s">
        <v>201</v>
      </c>
      <c r="B109" s="204" t="s">
        <v>269</v>
      </c>
      <c r="C109" s="205" t="s">
        <v>1501</v>
      </c>
      <c r="D109" s="206" t="s">
        <v>587</v>
      </c>
      <c r="E109" s="206" t="s">
        <v>1502</v>
      </c>
      <c r="F109" s="204" t="s">
        <v>132</v>
      </c>
      <c r="G109" s="204" t="s">
        <v>516</v>
      </c>
      <c r="H109" s="204" t="s">
        <v>255</v>
      </c>
      <c r="I109" s="204">
        <v>1</v>
      </c>
      <c r="J109" s="204" t="s">
        <v>932</v>
      </c>
      <c r="K109" s="204" t="s">
        <v>106</v>
      </c>
      <c r="L109" s="116">
        <f t="shared" si="1"/>
        <v>6.0530540621266419E-3</v>
      </c>
      <c r="M109" s="115"/>
    </row>
    <row r="110" spans="1:13" x14ac:dyDescent="0.25">
      <c r="A110" s="204" t="s">
        <v>202</v>
      </c>
      <c r="B110" s="204" t="s">
        <v>1504</v>
      </c>
      <c r="C110" s="205" t="s">
        <v>1503</v>
      </c>
      <c r="D110" s="206" t="s">
        <v>631</v>
      </c>
      <c r="E110" s="206" t="s">
        <v>632</v>
      </c>
      <c r="F110" s="204" t="s">
        <v>148</v>
      </c>
      <c r="G110" s="204" t="s">
        <v>498</v>
      </c>
      <c r="H110" s="204" t="s">
        <v>421</v>
      </c>
      <c r="I110" s="204">
        <v>2</v>
      </c>
      <c r="J110" s="204" t="s">
        <v>658</v>
      </c>
      <c r="K110" s="204" t="s">
        <v>94</v>
      </c>
      <c r="L110" s="116">
        <f t="shared" si="1"/>
        <v>6.055630227001195E-3</v>
      </c>
      <c r="M110" s="115"/>
    </row>
    <row r="111" spans="1:13" x14ac:dyDescent="0.25">
      <c r="A111" s="204" t="s">
        <v>203</v>
      </c>
      <c r="B111" s="204" t="s">
        <v>362</v>
      </c>
      <c r="C111" s="205" t="s">
        <v>1505</v>
      </c>
      <c r="D111" s="206" t="s">
        <v>1506</v>
      </c>
      <c r="E111" s="206" t="s">
        <v>654</v>
      </c>
      <c r="F111" s="204" t="s">
        <v>129</v>
      </c>
      <c r="G111" s="204" t="s">
        <v>498</v>
      </c>
      <c r="H111" s="204" t="s">
        <v>10</v>
      </c>
      <c r="I111" s="204">
        <v>1</v>
      </c>
      <c r="J111" s="204" t="s">
        <v>666</v>
      </c>
      <c r="K111" s="204" t="s">
        <v>106</v>
      </c>
      <c r="L111" s="116">
        <f t="shared" si="1"/>
        <v>6.0793757467144556E-3</v>
      </c>
      <c r="M111" s="115"/>
    </row>
    <row r="112" spans="1:13" x14ac:dyDescent="0.25">
      <c r="A112" s="204" t="s">
        <v>204</v>
      </c>
      <c r="B112" s="204" t="s">
        <v>173</v>
      </c>
      <c r="C112" s="205" t="s">
        <v>1507</v>
      </c>
      <c r="D112" s="206" t="s">
        <v>793</v>
      </c>
      <c r="E112" s="206" t="s">
        <v>551</v>
      </c>
      <c r="F112" s="204" t="s">
        <v>118</v>
      </c>
      <c r="G112" s="204" t="s">
        <v>498</v>
      </c>
      <c r="H112" s="204" t="s">
        <v>335</v>
      </c>
      <c r="I112" s="204">
        <v>1</v>
      </c>
      <c r="J112" s="204" t="s">
        <v>666</v>
      </c>
      <c r="K112" s="204" t="s">
        <v>107</v>
      </c>
      <c r="L112" s="116">
        <f t="shared" si="1"/>
        <v>6.1204077060931904E-3</v>
      </c>
      <c r="M112" s="115"/>
    </row>
    <row r="113" spans="1:13" x14ac:dyDescent="0.25">
      <c r="A113" s="204" t="s">
        <v>205</v>
      </c>
      <c r="B113" s="204" t="s">
        <v>364</v>
      </c>
      <c r="C113" s="205" t="s">
        <v>1508</v>
      </c>
      <c r="D113" s="206" t="s">
        <v>1509</v>
      </c>
      <c r="E113" s="206" t="s">
        <v>1510</v>
      </c>
      <c r="F113" s="204" t="s">
        <v>123</v>
      </c>
      <c r="G113" s="204" t="s">
        <v>498</v>
      </c>
      <c r="H113" s="204" t="s">
        <v>255</v>
      </c>
      <c r="I113" s="204">
        <v>1</v>
      </c>
      <c r="J113" s="204" t="s">
        <v>718</v>
      </c>
      <c r="K113" s="204" t="s">
        <v>107</v>
      </c>
      <c r="L113" s="116">
        <f t="shared" si="1"/>
        <v>6.126008064516129E-3</v>
      </c>
      <c r="M113" s="115"/>
    </row>
    <row r="114" spans="1:13" x14ac:dyDescent="0.25">
      <c r="A114" s="204" t="s">
        <v>207</v>
      </c>
      <c r="B114" s="204" t="s">
        <v>366</v>
      </c>
      <c r="C114" s="205" t="s">
        <v>1511</v>
      </c>
      <c r="D114" s="206" t="s">
        <v>523</v>
      </c>
      <c r="E114" s="206" t="s">
        <v>524</v>
      </c>
      <c r="F114" s="204" t="s">
        <v>132</v>
      </c>
      <c r="G114" s="204" t="s">
        <v>516</v>
      </c>
      <c r="H114" s="204" t="s">
        <v>255</v>
      </c>
      <c r="I114" s="204">
        <v>1</v>
      </c>
      <c r="J114" s="204" t="s">
        <v>932</v>
      </c>
      <c r="K114" s="204" t="s">
        <v>107</v>
      </c>
      <c r="L114" s="116">
        <f t="shared" si="1"/>
        <v>6.1452359617682195E-3</v>
      </c>
      <c r="M114" s="115"/>
    </row>
    <row r="115" spans="1:13" x14ac:dyDescent="0.25">
      <c r="A115" s="204" t="s">
        <v>208</v>
      </c>
      <c r="B115" s="204" t="s">
        <v>119</v>
      </c>
      <c r="C115" s="205" t="s">
        <v>1512</v>
      </c>
      <c r="D115" s="206" t="s">
        <v>784</v>
      </c>
      <c r="E115" s="206" t="s">
        <v>785</v>
      </c>
      <c r="F115" s="204" t="s">
        <v>134</v>
      </c>
      <c r="G115" s="204" t="s">
        <v>498</v>
      </c>
      <c r="H115" s="204" t="s">
        <v>255</v>
      </c>
      <c r="I115" s="204">
        <v>1</v>
      </c>
      <c r="J115" s="204" t="s">
        <v>648</v>
      </c>
      <c r="K115" s="204" t="s">
        <v>124</v>
      </c>
      <c r="L115" s="116">
        <f t="shared" si="1"/>
        <v>6.1949671445639181E-3</v>
      </c>
      <c r="M115" s="115"/>
    </row>
    <row r="116" spans="1:13" x14ac:dyDescent="0.25">
      <c r="A116" s="204" t="s">
        <v>209</v>
      </c>
      <c r="B116" s="204" t="s">
        <v>1514</v>
      </c>
      <c r="C116" s="205" t="s">
        <v>1513</v>
      </c>
      <c r="D116" s="206" t="s">
        <v>1515</v>
      </c>
      <c r="E116" s="206" t="s">
        <v>754</v>
      </c>
      <c r="F116" s="204" t="s">
        <v>141</v>
      </c>
      <c r="G116" s="204" t="s">
        <v>498</v>
      </c>
      <c r="H116" s="204" t="s">
        <v>336</v>
      </c>
      <c r="I116" s="204">
        <v>2</v>
      </c>
      <c r="J116" s="204" t="s">
        <v>651</v>
      </c>
      <c r="K116" s="204" t="s">
        <v>104</v>
      </c>
      <c r="L116" s="116">
        <f t="shared" si="1"/>
        <v>6.2082213261648736E-3</v>
      </c>
      <c r="M116" s="115"/>
    </row>
    <row r="117" spans="1:13" x14ac:dyDescent="0.25">
      <c r="A117" s="204" t="s">
        <v>210</v>
      </c>
      <c r="B117" s="204" t="s">
        <v>239</v>
      </c>
      <c r="C117" s="205" t="s">
        <v>1516</v>
      </c>
      <c r="D117" s="206" t="s">
        <v>777</v>
      </c>
      <c r="E117" s="206" t="s">
        <v>778</v>
      </c>
      <c r="F117" s="204" t="s">
        <v>160</v>
      </c>
      <c r="G117" s="204" t="s">
        <v>498</v>
      </c>
      <c r="H117" s="204" t="s">
        <v>10</v>
      </c>
      <c r="I117" s="204">
        <v>1</v>
      </c>
      <c r="J117" s="204" t="s">
        <v>744</v>
      </c>
      <c r="K117" s="204" t="s">
        <v>96</v>
      </c>
      <c r="L117" s="116">
        <f t="shared" si="1"/>
        <v>6.2264038231780163E-3</v>
      </c>
      <c r="M117" s="115"/>
    </row>
    <row r="118" spans="1:13" x14ac:dyDescent="0.25">
      <c r="A118" s="204" t="s">
        <v>211</v>
      </c>
      <c r="B118" s="204" t="s">
        <v>198</v>
      </c>
      <c r="C118" s="205" t="s">
        <v>1517</v>
      </c>
      <c r="D118" s="206" t="s">
        <v>734</v>
      </c>
      <c r="E118" s="206" t="s">
        <v>735</v>
      </c>
      <c r="F118" s="204" t="s">
        <v>103</v>
      </c>
      <c r="G118" s="204" t="s">
        <v>498</v>
      </c>
      <c r="H118" s="204" t="s">
        <v>335</v>
      </c>
      <c r="I118" s="204">
        <v>1</v>
      </c>
      <c r="J118" s="204" t="s">
        <v>651</v>
      </c>
      <c r="K118" s="204" t="s">
        <v>111</v>
      </c>
      <c r="L118" s="116">
        <f t="shared" si="1"/>
        <v>6.2451090203106321E-3</v>
      </c>
      <c r="M118" s="115"/>
    </row>
    <row r="119" spans="1:13" x14ac:dyDescent="0.25">
      <c r="A119" s="204" t="s">
        <v>212</v>
      </c>
      <c r="B119" s="204" t="s">
        <v>185</v>
      </c>
      <c r="C119" s="205" t="s">
        <v>1518</v>
      </c>
      <c r="D119" s="206" t="s">
        <v>1519</v>
      </c>
      <c r="E119" s="206" t="s">
        <v>592</v>
      </c>
      <c r="F119" s="204" t="s">
        <v>150</v>
      </c>
      <c r="G119" s="204" t="s">
        <v>498</v>
      </c>
      <c r="H119" s="204" t="s">
        <v>335</v>
      </c>
      <c r="I119" s="204">
        <v>1</v>
      </c>
      <c r="J119" s="204" t="s">
        <v>663</v>
      </c>
      <c r="K119" s="204" t="s">
        <v>104</v>
      </c>
      <c r="L119" s="116">
        <f t="shared" si="1"/>
        <v>6.2735215053763439E-3</v>
      </c>
      <c r="M119" s="115"/>
    </row>
    <row r="120" spans="1:13" x14ac:dyDescent="0.25">
      <c r="A120" s="204" t="s">
        <v>213</v>
      </c>
      <c r="B120" s="204" t="s">
        <v>403</v>
      </c>
      <c r="C120" s="205" t="s">
        <v>1520</v>
      </c>
      <c r="D120" s="206" t="s">
        <v>1521</v>
      </c>
      <c r="E120" s="206" t="s">
        <v>1522</v>
      </c>
      <c r="F120" s="204" t="s">
        <v>139</v>
      </c>
      <c r="G120" s="204" t="s">
        <v>516</v>
      </c>
      <c r="H120" s="204" t="s">
        <v>10</v>
      </c>
      <c r="I120" s="204">
        <v>1</v>
      </c>
      <c r="J120" s="204" t="s">
        <v>995</v>
      </c>
      <c r="K120" s="204" t="s">
        <v>94</v>
      </c>
      <c r="L120" s="116">
        <f t="shared" si="1"/>
        <v>6.2778151135005969E-3</v>
      </c>
      <c r="M120" s="115"/>
    </row>
    <row r="121" spans="1:13" x14ac:dyDescent="0.25">
      <c r="A121" s="204" t="s">
        <v>214</v>
      </c>
      <c r="B121" s="204" t="s">
        <v>310</v>
      </c>
      <c r="C121" s="205" t="s">
        <v>1523</v>
      </c>
      <c r="D121" s="206" t="s">
        <v>1524</v>
      </c>
      <c r="E121" s="206" t="s">
        <v>1525</v>
      </c>
      <c r="F121" s="204" t="s">
        <v>101</v>
      </c>
      <c r="G121" s="204" t="s">
        <v>516</v>
      </c>
      <c r="H121" s="204" t="s">
        <v>255</v>
      </c>
      <c r="I121" s="204">
        <v>1</v>
      </c>
      <c r="J121" s="204" t="s">
        <v>978</v>
      </c>
      <c r="K121" s="204" t="s">
        <v>94</v>
      </c>
      <c r="L121" s="116">
        <f t="shared" si="1"/>
        <v>6.2984617682198324E-3</v>
      </c>
      <c r="M121" s="115"/>
    </row>
    <row r="122" spans="1:13" x14ac:dyDescent="0.25">
      <c r="A122" s="204" t="s">
        <v>215</v>
      </c>
      <c r="B122" s="204" t="s">
        <v>372</v>
      </c>
      <c r="C122" s="205" t="s">
        <v>1526</v>
      </c>
      <c r="D122" s="206" t="s">
        <v>1527</v>
      </c>
      <c r="E122" s="206" t="s">
        <v>1528</v>
      </c>
      <c r="F122" s="204" t="s">
        <v>116</v>
      </c>
      <c r="G122" s="204" t="s">
        <v>498</v>
      </c>
      <c r="H122" s="204" t="s">
        <v>10</v>
      </c>
      <c r="I122" s="204">
        <v>1</v>
      </c>
      <c r="J122" s="204" t="s">
        <v>718</v>
      </c>
      <c r="K122" s="204" t="s">
        <v>109</v>
      </c>
      <c r="L122" s="116">
        <f t="shared" si="1"/>
        <v>6.3267995818399037E-3</v>
      </c>
      <c r="M122" s="115"/>
    </row>
    <row r="123" spans="1:13" x14ac:dyDescent="0.25">
      <c r="A123" s="204" t="s">
        <v>216</v>
      </c>
      <c r="B123" s="204" t="s">
        <v>391</v>
      </c>
      <c r="C123" s="205" t="s">
        <v>1529</v>
      </c>
      <c r="D123" s="206" t="s">
        <v>1530</v>
      </c>
      <c r="E123" s="206" t="s">
        <v>1531</v>
      </c>
      <c r="F123" s="204" t="s">
        <v>136</v>
      </c>
      <c r="G123" s="204" t="s">
        <v>498</v>
      </c>
      <c r="H123" s="204" t="s">
        <v>255</v>
      </c>
      <c r="I123" s="204">
        <v>1</v>
      </c>
      <c r="J123" s="204" t="s">
        <v>648</v>
      </c>
      <c r="K123" s="204" t="s">
        <v>125</v>
      </c>
      <c r="L123" s="116">
        <f t="shared" si="1"/>
        <v>6.364396654719235E-3</v>
      </c>
      <c r="M123" s="115"/>
    </row>
    <row r="124" spans="1:13" x14ac:dyDescent="0.25">
      <c r="A124" s="204" t="s">
        <v>217</v>
      </c>
      <c r="B124" s="204" t="s">
        <v>369</v>
      </c>
      <c r="C124" s="205" t="s">
        <v>1532</v>
      </c>
      <c r="D124" s="206" t="s">
        <v>1533</v>
      </c>
      <c r="E124" s="206" t="s">
        <v>747</v>
      </c>
      <c r="F124" s="204" t="s">
        <v>133</v>
      </c>
      <c r="G124" s="204" t="s">
        <v>498</v>
      </c>
      <c r="H124" s="204" t="s">
        <v>255</v>
      </c>
      <c r="I124" s="204">
        <v>1</v>
      </c>
      <c r="J124" s="204" t="s">
        <v>648</v>
      </c>
      <c r="K124" s="204" t="s">
        <v>127</v>
      </c>
      <c r="L124" s="116">
        <f t="shared" si="1"/>
        <v>6.3776135005973716E-3</v>
      </c>
      <c r="M124" s="115"/>
    </row>
    <row r="125" spans="1:13" x14ac:dyDescent="0.25">
      <c r="A125" s="204" t="s">
        <v>218</v>
      </c>
      <c r="B125" s="204" t="s">
        <v>143</v>
      </c>
      <c r="C125" s="205" t="s">
        <v>1534</v>
      </c>
      <c r="D125" s="206" t="s">
        <v>1535</v>
      </c>
      <c r="E125" s="206" t="s">
        <v>1536</v>
      </c>
      <c r="F125" s="204" t="s">
        <v>130</v>
      </c>
      <c r="G125" s="204" t="s">
        <v>516</v>
      </c>
      <c r="H125" s="204" t="s">
        <v>335</v>
      </c>
      <c r="I125" s="204">
        <v>1</v>
      </c>
      <c r="J125" s="204" t="s">
        <v>932</v>
      </c>
      <c r="K125" s="204" t="s">
        <v>109</v>
      </c>
      <c r="L125" s="116">
        <f t="shared" si="1"/>
        <v>6.3916517323775388E-3</v>
      </c>
      <c r="M125" s="115"/>
    </row>
    <row r="126" spans="1:13" x14ac:dyDescent="0.25">
      <c r="A126" s="204" t="s">
        <v>219</v>
      </c>
      <c r="B126" s="204" t="s">
        <v>1538</v>
      </c>
      <c r="C126" s="205" t="s">
        <v>1537</v>
      </c>
      <c r="D126" s="206" t="s">
        <v>1539</v>
      </c>
      <c r="E126" s="206" t="s">
        <v>1540</v>
      </c>
      <c r="F126" s="204" t="s">
        <v>136</v>
      </c>
      <c r="G126" s="204" t="s">
        <v>516</v>
      </c>
      <c r="H126" s="204" t="s">
        <v>336</v>
      </c>
      <c r="I126" s="204">
        <v>2</v>
      </c>
      <c r="J126" s="204" t="s">
        <v>928</v>
      </c>
      <c r="K126" s="204" t="s">
        <v>94</v>
      </c>
      <c r="L126" s="116">
        <f t="shared" si="1"/>
        <v>6.4423163082437274E-3</v>
      </c>
      <c r="M126" s="115"/>
    </row>
    <row r="127" spans="1:13" x14ac:dyDescent="0.25">
      <c r="A127" s="204" t="s">
        <v>220</v>
      </c>
      <c r="B127" s="204" t="s">
        <v>1542</v>
      </c>
      <c r="C127" s="205" t="s">
        <v>1541</v>
      </c>
      <c r="D127" s="206" t="s">
        <v>1543</v>
      </c>
      <c r="E127" s="206" t="s">
        <v>645</v>
      </c>
      <c r="F127" s="204" t="s">
        <v>116</v>
      </c>
      <c r="G127" s="204" t="s">
        <v>498</v>
      </c>
      <c r="H127" s="204" t="s">
        <v>421</v>
      </c>
      <c r="I127" s="204">
        <v>2</v>
      </c>
      <c r="J127" s="204" t="s">
        <v>718</v>
      </c>
      <c r="K127" s="204" t="s">
        <v>102</v>
      </c>
      <c r="L127" s="116">
        <f t="shared" si="1"/>
        <v>6.4635976702508962E-3</v>
      </c>
      <c r="M127" s="115"/>
    </row>
    <row r="128" spans="1:13" x14ac:dyDescent="0.25">
      <c r="A128" s="204" t="s">
        <v>221</v>
      </c>
      <c r="B128" s="204" t="s">
        <v>226</v>
      </c>
      <c r="C128" s="205" t="s">
        <v>1544</v>
      </c>
      <c r="D128" s="206" t="s">
        <v>974</v>
      </c>
      <c r="E128" s="206" t="s">
        <v>975</v>
      </c>
      <c r="F128" s="204" t="s">
        <v>108</v>
      </c>
      <c r="G128" s="204" t="s">
        <v>516</v>
      </c>
      <c r="H128" s="204" t="s">
        <v>10</v>
      </c>
      <c r="I128" s="204">
        <v>1</v>
      </c>
      <c r="J128" s="204" t="s">
        <v>928</v>
      </c>
      <c r="K128" s="204" t="s">
        <v>106</v>
      </c>
      <c r="L128" s="116">
        <f t="shared" si="1"/>
        <v>6.5176597968936685E-3</v>
      </c>
      <c r="M128" s="115"/>
    </row>
    <row r="129" spans="1:13" x14ac:dyDescent="0.25">
      <c r="A129" s="204" t="s">
        <v>222</v>
      </c>
      <c r="B129" s="204" t="s">
        <v>203</v>
      </c>
      <c r="C129" s="205" t="s">
        <v>1545</v>
      </c>
      <c r="D129" s="206" t="s">
        <v>1546</v>
      </c>
      <c r="E129" s="206" t="s">
        <v>1547</v>
      </c>
      <c r="F129" s="204" t="s">
        <v>101</v>
      </c>
      <c r="G129" s="204" t="s">
        <v>498</v>
      </c>
      <c r="H129" s="204" t="s">
        <v>335</v>
      </c>
      <c r="I129" s="204">
        <v>1</v>
      </c>
      <c r="J129" s="204" t="s">
        <v>666</v>
      </c>
      <c r="K129" s="204" t="s">
        <v>109</v>
      </c>
      <c r="L129" s="116">
        <f t="shared" si="1"/>
        <v>6.5771729390680994E-3</v>
      </c>
      <c r="M129" s="115"/>
    </row>
    <row r="130" spans="1:13" x14ac:dyDescent="0.25">
      <c r="A130" s="204" t="s">
        <v>223</v>
      </c>
      <c r="B130" s="204" t="s">
        <v>354</v>
      </c>
      <c r="C130" s="205" t="s">
        <v>1548</v>
      </c>
      <c r="D130" s="206" t="s">
        <v>1549</v>
      </c>
      <c r="E130" s="206" t="s">
        <v>1550</v>
      </c>
      <c r="F130" s="204" t="s">
        <v>155</v>
      </c>
      <c r="G130" s="204" t="s">
        <v>516</v>
      </c>
      <c r="H130" s="204" t="s">
        <v>421</v>
      </c>
      <c r="I130" s="204">
        <v>2</v>
      </c>
      <c r="J130" s="204" t="s">
        <v>1185</v>
      </c>
      <c r="K130" s="204" t="s">
        <v>94</v>
      </c>
      <c r="L130" s="116">
        <f t="shared" si="1"/>
        <v>6.6356033452807644E-3</v>
      </c>
      <c r="M130" s="115"/>
    </row>
    <row r="131" spans="1:13" x14ac:dyDescent="0.25">
      <c r="A131" s="204" t="s">
        <v>224</v>
      </c>
      <c r="B131" s="204" t="s">
        <v>282</v>
      </c>
      <c r="C131" s="205" t="s">
        <v>1551</v>
      </c>
      <c r="D131" s="206" t="s">
        <v>1552</v>
      </c>
      <c r="E131" s="206" t="s">
        <v>1553</v>
      </c>
      <c r="F131" s="204" t="s">
        <v>143</v>
      </c>
      <c r="G131" s="204" t="s">
        <v>516</v>
      </c>
      <c r="H131" s="204" t="s">
        <v>11</v>
      </c>
      <c r="I131" s="204">
        <v>2</v>
      </c>
      <c r="J131" s="204" t="s">
        <v>945</v>
      </c>
      <c r="K131" s="204" t="s">
        <v>96</v>
      </c>
      <c r="L131" s="116">
        <f t="shared" ref="L131:L194" si="2">C131/3.1</f>
        <v>6.6572580645161286E-3</v>
      </c>
      <c r="M131" s="115"/>
    </row>
    <row r="132" spans="1:13" x14ac:dyDescent="0.25">
      <c r="A132" s="204" t="s">
        <v>225</v>
      </c>
      <c r="B132" s="204" t="s">
        <v>351</v>
      </c>
      <c r="C132" s="205" t="s">
        <v>1554</v>
      </c>
      <c r="D132" s="206" t="s">
        <v>1555</v>
      </c>
      <c r="E132" s="206" t="s">
        <v>1556</v>
      </c>
      <c r="F132" s="204" t="s">
        <v>132</v>
      </c>
      <c r="G132" s="204" t="s">
        <v>516</v>
      </c>
      <c r="H132" s="204" t="s">
        <v>421</v>
      </c>
      <c r="I132" s="204">
        <v>2</v>
      </c>
      <c r="J132" s="204" t="s">
        <v>932</v>
      </c>
      <c r="K132" s="204" t="s">
        <v>96</v>
      </c>
      <c r="L132" s="116">
        <f t="shared" si="2"/>
        <v>6.6704375746714454E-3</v>
      </c>
      <c r="M132" s="115"/>
    </row>
    <row r="133" spans="1:13" x14ac:dyDescent="0.25">
      <c r="A133" s="204" t="s">
        <v>226</v>
      </c>
      <c r="B133" s="204" t="s">
        <v>1558</v>
      </c>
      <c r="C133" s="205" t="s">
        <v>1557</v>
      </c>
      <c r="D133" s="206" t="s">
        <v>1559</v>
      </c>
      <c r="E133" s="206" t="s">
        <v>1560</v>
      </c>
      <c r="F133" s="204" t="s">
        <v>126</v>
      </c>
      <c r="G133" s="204" t="s">
        <v>498</v>
      </c>
      <c r="H133" s="204" t="s">
        <v>421</v>
      </c>
      <c r="I133" s="204">
        <v>2</v>
      </c>
      <c r="J133" s="204" t="s">
        <v>678</v>
      </c>
      <c r="K133" s="204" t="s">
        <v>94</v>
      </c>
      <c r="L133" s="116">
        <f t="shared" si="2"/>
        <v>6.6892921146953404E-3</v>
      </c>
      <c r="M133" s="115"/>
    </row>
    <row r="134" spans="1:13" x14ac:dyDescent="0.25">
      <c r="A134" s="204" t="s">
        <v>227</v>
      </c>
      <c r="B134" s="204" t="s">
        <v>348</v>
      </c>
      <c r="C134" s="205" t="s">
        <v>1561</v>
      </c>
      <c r="D134" s="206" t="s">
        <v>1562</v>
      </c>
      <c r="E134" s="206" t="s">
        <v>966</v>
      </c>
      <c r="F134" s="204" t="s">
        <v>114</v>
      </c>
      <c r="G134" s="204" t="s">
        <v>516</v>
      </c>
      <c r="H134" s="204" t="s">
        <v>255</v>
      </c>
      <c r="I134" s="204">
        <v>1</v>
      </c>
      <c r="J134" s="204" t="s">
        <v>936</v>
      </c>
      <c r="K134" s="204" t="s">
        <v>98</v>
      </c>
      <c r="L134" s="116">
        <f t="shared" si="2"/>
        <v>6.6930630227001195E-3</v>
      </c>
      <c r="M134" s="115"/>
    </row>
    <row r="135" spans="1:13" x14ac:dyDescent="0.25">
      <c r="A135" s="204" t="s">
        <v>228</v>
      </c>
      <c r="B135" s="204" t="s">
        <v>144</v>
      </c>
      <c r="C135" s="205" t="s">
        <v>1563</v>
      </c>
      <c r="D135" s="206" t="s">
        <v>514</v>
      </c>
      <c r="E135" s="206" t="s">
        <v>1004</v>
      </c>
      <c r="F135" s="204" t="s">
        <v>139</v>
      </c>
      <c r="G135" s="204" t="s">
        <v>516</v>
      </c>
      <c r="H135" s="204" t="s">
        <v>335</v>
      </c>
      <c r="I135" s="204">
        <v>1</v>
      </c>
      <c r="J135" s="204" t="s">
        <v>995</v>
      </c>
      <c r="K135" s="204" t="s">
        <v>96</v>
      </c>
      <c r="L135" s="116">
        <f t="shared" si="2"/>
        <v>6.7414127837514938E-3</v>
      </c>
      <c r="M135" s="115"/>
    </row>
    <row r="136" spans="1:13" x14ac:dyDescent="0.25">
      <c r="A136" s="204" t="s">
        <v>229</v>
      </c>
      <c r="B136" s="204" t="s">
        <v>171</v>
      </c>
      <c r="C136" s="205" t="s">
        <v>1564</v>
      </c>
      <c r="D136" s="206" t="s">
        <v>1565</v>
      </c>
      <c r="E136" s="206" t="s">
        <v>1566</v>
      </c>
      <c r="F136" s="204" t="s">
        <v>150</v>
      </c>
      <c r="G136" s="204" t="s">
        <v>498</v>
      </c>
      <c r="H136" s="204" t="s">
        <v>335</v>
      </c>
      <c r="I136" s="204">
        <v>1</v>
      </c>
      <c r="J136" s="204" t="s">
        <v>663</v>
      </c>
      <c r="K136" s="204" t="s">
        <v>106</v>
      </c>
      <c r="L136" s="116">
        <f t="shared" si="2"/>
        <v>6.7425328554360812E-3</v>
      </c>
      <c r="M136" s="115"/>
    </row>
    <row r="137" spans="1:13" x14ac:dyDescent="0.25">
      <c r="A137" s="204" t="s">
        <v>230</v>
      </c>
      <c r="B137" s="204" t="s">
        <v>346</v>
      </c>
      <c r="C137" s="205" t="s">
        <v>1567</v>
      </c>
      <c r="D137" s="206" t="s">
        <v>1568</v>
      </c>
      <c r="E137" s="206" t="s">
        <v>1036</v>
      </c>
      <c r="F137" s="204" t="s">
        <v>135</v>
      </c>
      <c r="G137" s="204" t="s">
        <v>516</v>
      </c>
      <c r="H137" s="204" t="s">
        <v>10</v>
      </c>
      <c r="I137" s="204">
        <v>1</v>
      </c>
      <c r="J137" s="204" t="s">
        <v>928</v>
      </c>
      <c r="K137" s="204" t="s">
        <v>107</v>
      </c>
      <c r="L137" s="116">
        <f t="shared" si="2"/>
        <v>6.7545176224611701E-3</v>
      </c>
      <c r="M137" s="115"/>
    </row>
    <row r="138" spans="1:13" x14ac:dyDescent="0.25">
      <c r="A138" s="204" t="s">
        <v>231</v>
      </c>
      <c r="B138" s="204" t="s">
        <v>167</v>
      </c>
      <c r="C138" s="205" t="s">
        <v>1569</v>
      </c>
      <c r="D138" s="206" t="s">
        <v>795</v>
      </c>
      <c r="E138" s="206" t="s">
        <v>796</v>
      </c>
      <c r="F138" s="204" t="s">
        <v>114</v>
      </c>
      <c r="G138" s="204" t="s">
        <v>498</v>
      </c>
      <c r="H138" s="204" t="s">
        <v>335</v>
      </c>
      <c r="I138" s="204">
        <v>1</v>
      </c>
      <c r="J138" s="204" t="s">
        <v>663</v>
      </c>
      <c r="K138" s="204" t="s">
        <v>107</v>
      </c>
      <c r="L138" s="116">
        <f t="shared" si="2"/>
        <v>6.7881197729988052E-3</v>
      </c>
      <c r="M138" s="115"/>
    </row>
    <row r="139" spans="1:13" x14ac:dyDescent="0.25">
      <c r="A139" s="204" t="s">
        <v>232</v>
      </c>
      <c r="B139" s="204" t="s">
        <v>375</v>
      </c>
      <c r="C139" s="205" t="s">
        <v>1570</v>
      </c>
      <c r="D139" s="206" t="s">
        <v>1571</v>
      </c>
      <c r="E139" s="206" t="s">
        <v>1572</v>
      </c>
      <c r="F139" s="204" t="s">
        <v>144</v>
      </c>
      <c r="G139" s="204" t="s">
        <v>516</v>
      </c>
      <c r="H139" s="204" t="s">
        <v>421</v>
      </c>
      <c r="I139" s="204">
        <v>2</v>
      </c>
      <c r="J139" s="204" t="s">
        <v>991</v>
      </c>
      <c r="K139" s="204" t="s">
        <v>94</v>
      </c>
      <c r="L139" s="116">
        <f t="shared" si="2"/>
        <v>6.789837216248506E-3</v>
      </c>
      <c r="M139" s="115"/>
    </row>
    <row r="140" spans="1:13" x14ac:dyDescent="0.25">
      <c r="A140" s="204" t="s">
        <v>233</v>
      </c>
      <c r="B140" s="204" t="s">
        <v>1574</v>
      </c>
      <c r="C140" s="205" t="s">
        <v>1573</v>
      </c>
      <c r="D140" s="206" t="s">
        <v>1575</v>
      </c>
      <c r="E140" s="206" t="s">
        <v>1576</v>
      </c>
      <c r="F140" s="204" t="s">
        <v>158</v>
      </c>
      <c r="G140" s="204" t="s">
        <v>498</v>
      </c>
      <c r="H140" s="204" t="s">
        <v>421</v>
      </c>
      <c r="I140" s="204">
        <v>2</v>
      </c>
      <c r="J140" s="204" t="s">
        <v>744</v>
      </c>
      <c r="K140" s="204" t="s">
        <v>94</v>
      </c>
      <c r="L140" s="116">
        <f t="shared" si="2"/>
        <v>6.7959976105137392E-3</v>
      </c>
      <c r="M140" s="115"/>
    </row>
    <row r="141" spans="1:13" x14ac:dyDescent="0.25">
      <c r="A141" s="204" t="s">
        <v>234</v>
      </c>
      <c r="B141" s="204" t="s">
        <v>395</v>
      </c>
      <c r="C141" s="205" t="s">
        <v>1577</v>
      </c>
      <c r="D141" s="206" t="s">
        <v>1578</v>
      </c>
      <c r="E141" s="206" t="s">
        <v>747</v>
      </c>
      <c r="F141" s="204" t="s">
        <v>134</v>
      </c>
      <c r="G141" s="204" t="s">
        <v>498</v>
      </c>
      <c r="H141" s="204" t="s">
        <v>255</v>
      </c>
      <c r="I141" s="204">
        <v>1</v>
      </c>
      <c r="J141" s="204" t="s">
        <v>648</v>
      </c>
      <c r="K141" s="204" t="s">
        <v>99</v>
      </c>
      <c r="L141" s="116">
        <f t="shared" si="2"/>
        <v>6.7965949820788536E-3</v>
      </c>
      <c r="M141" s="115"/>
    </row>
    <row r="142" spans="1:13" x14ac:dyDescent="0.25">
      <c r="A142" s="204" t="s">
        <v>235</v>
      </c>
      <c r="B142" s="204" t="s">
        <v>229</v>
      </c>
      <c r="C142" s="205" t="s">
        <v>1579</v>
      </c>
      <c r="D142" s="206" t="s">
        <v>971</v>
      </c>
      <c r="E142" s="206" t="s">
        <v>972</v>
      </c>
      <c r="F142" s="204" t="s">
        <v>141</v>
      </c>
      <c r="G142" s="204" t="s">
        <v>516</v>
      </c>
      <c r="H142" s="204" t="s">
        <v>10</v>
      </c>
      <c r="I142" s="204">
        <v>1</v>
      </c>
      <c r="J142" s="204" t="s">
        <v>945</v>
      </c>
      <c r="K142" s="204" t="s">
        <v>96</v>
      </c>
      <c r="L142" s="116">
        <f t="shared" si="2"/>
        <v>6.8072729988052569E-3</v>
      </c>
      <c r="M142" s="115"/>
    </row>
    <row r="143" spans="1:13" x14ac:dyDescent="0.25">
      <c r="A143" s="204" t="s">
        <v>236</v>
      </c>
      <c r="B143" s="204" t="s">
        <v>231</v>
      </c>
      <c r="C143" s="205" t="s">
        <v>1580</v>
      </c>
      <c r="D143" s="206" t="s">
        <v>864</v>
      </c>
      <c r="E143" s="206" t="s">
        <v>865</v>
      </c>
      <c r="F143" s="204" t="s">
        <v>150</v>
      </c>
      <c r="G143" s="204" t="s">
        <v>498</v>
      </c>
      <c r="H143" s="204" t="s">
        <v>10</v>
      </c>
      <c r="I143" s="204">
        <v>1</v>
      </c>
      <c r="J143" s="204" t="s">
        <v>663</v>
      </c>
      <c r="K143" s="204" t="s">
        <v>109</v>
      </c>
      <c r="L143" s="116">
        <f t="shared" si="2"/>
        <v>6.8328853046594976E-3</v>
      </c>
      <c r="M143" s="115"/>
    </row>
    <row r="144" spans="1:13" x14ac:dyDescent="0.25">
      <c r="A144" s="204" t="s">
        <v>237</v>
      </c>
      <c r="B144" s="204" t="s">
        <v>385</v>
      </c>
      <c r="C144" s="205" t="s">
        <v>1581</v>
      </c>
      <c r="D144" s="206" t="s">
        <v>1582</v>
      </c>
      <c r="E144" s="206" t="s">
        <v>1583</v>
      </c>
      <c r="F144" s="204" t="s">
        <v>112</v>
      </c>
      <c r="G144" s="204" t="s">
        <v>498</v>
      </c>
      <c r="H144" s="204" t="s">
        <v>255</v>
      </c>
      <c r="I144" s="204">
        <v>1</v>
      </c>
      <c r="J144" s="204" t="s">
        <v>718</v>
      </c>
      <c r="K144" s="204" t="s">
        <v>111</v>
      </c>
      <c r="L144" s="116">
        <f t="shared" si="2"/>
        <v>6.8387470131421749E-3</v>
      </c>
      <c r="M144" s="115"/>
    </row>
    <row r="145" spans="1:13" x14ac:dyDescent="0.25">
      <c r="A145" s="204" t="s">
        <v>238</v>
      </c>
      <c r="B145" s="204" t="s">
        <v>359</v>
      </c>
      <c r="C145" s="205" t="s">
        <v>1584</v>
      </c>
      <c r="D145" s="206" t="s">
        <v>1585</v>
      </c>
      <c r="E145" s="206" t="s">
        <v>1586</v>
      </c>
      <c r="F145" s="204" t="s">
        <v>132</v>
      </c>
      <c r="G145" s="204" t="s">
        <v>498</v>
      </c>
      <c r="H145" s="204" t="s">
        <v>421</v>
      </c>
      <c r="I145" s="204">
        <v>2</v>
      </c>
      <c r="J145" s="204" t="s">
        <v>669</v>
      </c>
      <c r="K145" s="204" t="s">
        <v>96</v>
      </c>
      <c r="L145" s="116">
        <f t="shared" si="2"/>
        <v>6.8559961170848267E-3</v>
      </c>
      <c r="M145" s="115"/>
    </row>
    <row r="146" spans="1:13" x14ac:dyDescent="0.25">
      <c r="A146" s="204" t="s">
        <v>239</v>
      </c>
      <c r="B146" s="204" t="s">
        <v>179</v>
      </c>
      <c r="C146" s="205" t="s">
        <v>1587</v>
      </c>
      <c r="D146" s="206" t="s">
        <v>1588</v>
      </c>
      <c r="E146" s="206" t="s">
        <v>646</v>
      </c>
      <c r="F146" s="204" t="s">
        <v>139</v>
      </c>
      <c r="G146" s="204" t="s">
        <v>498</v>
      </c>
      <c r="H146" s="204" t="s">
        <v>335</v>
      </c>
      <c r="I146" s="204">
        <v>1</v>
      </c>
      <c r="J146" s="204" t="s">
        <v>678</v>
      </c>
      <c r="K146" s="204" t="s">
        <v>109</v>
      </c>
      <c r="L146" s="116">
        <f t="shared" si="2"/>
        <v>6.8699970131421732E-3</v>
      </c>
      <c r="M146" s="115"/>
    </row>
    <row r="147" spans="1:13" x14ac:dyDescent="0.25">
      <c r="A147" s="204" t="s">
        <v>240</v>
      </c>
      <c r="B147" s="204" t="s">
        <v>186</v>
      </c>
      <c r="C147" s="205" t="s">
        <v>1589</v>
      </c>
      <c r="D147" s="206" t="s">
        <v>853</v>
      </c>
      <c r="E147" s="206" t="s">
        <v>854</v>
      </c>
      <c r="F147" s="204" t="s">
        <v>146</v>
      </c>
      <c r="G147" s="204" t="s">
        <v>498</v>
      </c>
      <c r="H147" s="204" t="s">
        <v>335</v>
      </c>
      <c r="I147" s="204">
        <v>1</v>
      </c>
      <c r="J147" s="204" t="s">
        <v>678</v>
      </c>
      <c r="K147" s="204" t="s">
        <v>111</v>
      </c>
      <c r="L147" s="116">
        <f t="shared" si="2"/>
        <v>6.8829525089605745E-3</v>
      </c>
      <c r="M147" s="115"/>
    </row>
    <row r="148" spans="1:13" x14ac:dyDescent="0.25">
      <c r="A148" s="204" t="s">
        <v>241</v>
      </c>
      <c r="B148" s="204" t="s">
        <v>148</v>
      </c>
      <c r="C148" s="205" t="s">
        <v>1590</v>
      </c>
      <c r="D148" s="206" t="s">
        <v>1591</v>
      </c>
      <c r="E148" s="206" t="s">
        <v>1592</v>
      </c>
      <c r="F148" s="204" t="s">
        <v>108</v>
      </c>
      <c r="G148" s="204" t="s">
        <v>516</v>
      </c>
      <c r="H148" s="204" t="s">
        <v>335</v>
      </c>
      <c r="I148" s="204">
        <v>1</v>
      </c>
      <c r="J148" s="204" t="s">
        <v>928</v>
      </c>
      <c r="K148" s="204" t="s">
        <v>109</v>
      </c>
      <c r="L148" s="116">
        <f t="shared" si="2"/>
        <v>6.8858273596176817E-3</v>
      </c>
      <c r="M148" s="115"/>
    </row>
    <row r="149" spans="1:13" x14ac:dyDescent="0.25">
      <c r="A149" s="204" t="s">
        <v>206</v>
      </c>
      <c r="B149" s="204" t="s">
        <v>373</v>
      </c>
      <c r="C149" s="205" t="s">
        <v>1593</v>
      </c>
      <c r="D149" s="206" t="s">
        <v>1594</v>
      </c>
      <c r="E149" s="206" t="s">
        <v>1595</v>
      </c>
      <c r="F149" s="204" t="s">
        <v>136</v>
      </c>
      <c r="G149" s="204" t="s">
        <v>516</v>
      </c>
      <c r="H149" s="204" t="s">
        <v>10</v>
      </c>
      <c r="I149" s="204">
        <v>1</v>
      </c>
      <c r="J149" s="204" t="s">
        <v>928</v>
      </c>
      <c r="K149" s="204" t="s">
        <v>111</v>
      </c>
      <c r="L149" s="116">
        <f t="shared" si="2"/>
        <v>6.9031884707287938E-3</v>
      </c>
      <c r="M149" s="115"/>
    </row>
    <row r="150" spans="1:13" x14ac:dyDescent="0.25">
      <c r="A150" s="204" t="s">
        <v>166</v>
      </c>
      <c r="B150" s="204" t="s">
        <v>234</v>
      </c>
      <c r="C150" s="205" t="s">
        <v>1596</v>
      </c>
      <c r="D150" s="206" t="s">
        <v>856</v>
      </c>
      <c r="E150" s="206" t="s">
        <v>551</v>
      </c>
      <c r="F150" s="204" t="s">
        <v>160</v>
      </c>
      <c r="G150" s="204" t="s">
        <v>498</v>
      </c>
      <c r="H150" s="204" t="s">
        <v>10</v>
      </c>
      <c r="I150" s="204">
        <v>1</v>
      </c>
      <c r="J150" s="204" t="s">
        <v>744</v>
      </c>
      <c r="K150" s="204" t="s">
        <v>98</v>
      </c>
      <c r="L150" s="116">
        <f t="shared" si="2"/>
        <v>6.9040845280764623E-3</v>
      </c>
      <c r="M150" s="115"/>
    </row>
    <row r="151" spans="1:13" x14ac:dyDescent="0.25">
      <c r="A151" s="204" t="s">
        <v>242</v>
      </c>
      <c r="B151" s="204" t="s">
        <v>191</v>
      </c>
      <c r="C151" s="205" t="s">
        <v>1597</v>
      </c>
      <c r="D151" s="206" t="s">
        <v>1598</v>
      </c>
      <c r="E151" s="206" t="s">
        <v>592</v>
      </c>
      <c r="F151" s="204" t="s">
        <v>159</v>
      </c>
      <c r="G151" s="204" t="s">
        <v>498</v>
      </c>
      <c r="H151" s="204" t="s">
        <v>335</v>
      </c>
      <c r="I151" s="204">
        <v>1</v>
      </c>
      <c r="J151" s="204" t="s">
        <v>744</v>
      </c>
      <c r="K151" s="204" t="s">
        <v>100</v>
      </c>
      <c r="L151" s="116">
        <f t="shared" si="2"/>
        <v>6.9201762246117078E-3</v>
      </c>
      <c r="M151" s="115"/>
    </row>
    <row r="152" spans="1:13" x14ac:dyDescent="0.25">
      <c r="A152" s="204" t="s">
        <v>243</v>
      </c>
      <c r="B152" s="204" t="s">
        <v>112</v>
      </c>
      <c r="C152" s="205" t="s">
        <v>1599</v>
      </c>
      <c r="D152" s="206" t="s">
        <v>1600</v>
      </c>
      <c r="E152" s="206" t="s">
        <v>1601</v>
      </c>
      <c r="F152" s="204" t="s">
        <v>97</v>
      </c>
      <c r="G152" s="204" t="s">
        <v>516</v>
      </c>
      <c r="H152" s="204" t="s">
        <v>335</v>
      </c>
      <c r="I152" s="204">
        <v>1</v>
      </c>
      <c r="J152" s="204" t="s">
        <v>932</v>
      </c>
      <c r="K152" s="204" t="s">
        <v>111</v>
      </c>
      <c r="L152" s="116">
        <f t="shared" si="2"/>
        <v>6.9639336917562723E-3</v>
      </c>
      <c r="M152" s="115"/>
    </row>
    <row r="153" spans="1:13" x14ac:dyDescent="0.25">
      <c r="A153" s="204" t="s">
        <v>244</v>
      </c>
      <c r="B153" s="204" t="s">
        <v>356</v>
      </c>
      <c r="C153" s="205" t="s">
        <v>1602</v>
      </c>
      <c r="D153" s="206" t="s">
        <v>1603</v>
      </c>
      <c r="E153" s="206" t="s">
        <v>951</v>
      </c>
      <c r="F153" s="204" t="s">
        <v>144</v>
      </c>
      <c r="G153" s="204" t="s">
        <v>516</v>
      </c>
      <c r="H153" s="204" t="s">
        <v>421</v>
      </c>
      <c r="I153" s="204">
        <v>2</v>
      </c>
      <c r="J153" s="204" t="s">
        <v>991</v>
      </c>
      <c r="K153" s="204" t="s">
        <v>96</v>
      </c>
      <c r="L153" s="116">
        <f t="shared" si="2"/>
        <v>6.9763291517323783E-3</v>
      </c>
      <c r="M153" s="115"/>
    </row>
    <row r="154" spans="1:13" x14ac:dyDescent="0.25">
      <c r="A154" s="204" t="s">
        <v>245</v>
      </c>
      <c r="B154" s="204" t="s">
        <v>153</v>
      </c>
      <c r="C154" s="205" t="s">
        <v>1604</v>
      </c>
      <c r="D154" s="206" t="s">
        <v>1605</v>
      </c>
      <c r="E154" s="206" t="s">
        <v>1606</v>
      </c>
      <c r="F154" s="204" t="s">
        <v>138</v>
      </c>
      <c r="G154" s="204" t="s">
        <v>498</v>
      </c>
      <c r="H154" s="204" t="s">
        <v>335</v>
      </c>
      <c r="I154" s="204">
        <v>1</v>
      </c>
      <c r="J154" s="204" t="s">
        <v>718</v>
      </c>
      <c r="K154" s="204" t="s">
        <v>113</v>
      </c>
      <c r="L154" s="116">
        <f t="shared" si="2"/>
        <v>6.9812948028673844E-3</v>
      </c>
      <c r="M154" s="115"/>
    </row>
    <row r="155" spans="1:13" x14ac:dyDescent="0.25">
      <c r="A155" s="204" t="s">
        <v>246</v>
      </c>
      <c r="B155" s="204" t="s">
        <v>1608</v>
      </c>
      <c r="C155" s="205" t="s">
        <v>1607</v>
      </c>
      <c r="D155" s="206" t="s">
        <v>1609</v>
      </c>
      <c r="E155" s="206" t="s">
        <v>577</v>
      </c>
      <c r="F155" s="204" t="s">
        <v>140</v>
      </c>
      <c r="G155" s="204" t="s">
        <v>498</v>
      </c>
      <c r="H155" s="204" t="s">
        <v>421</v>
      </c>
      <c r="I155" s="204">
        <v>2</v>
      </c>
      <c r="J155" s="204" t="s">
        <v>651</v>
      </c>
      <c r="K155" s="204" t="s">
        <v>106</v>
      </c>
      <c r="L155" s="116">
        <f t="shared" si="2"/>
        <v>6.983086917562724E-3</v>
      </c>
      <c r="M155" s="115"/>
    </row>
    <row r="156" spans="1:13" x14ac:dyDescent="0.25">
      <c r="A156" s="204" t="s">
        <v>247</v>
      </c>
      <c r="B156" s="204" t="s">
        <v>389</v>
      </c>
      <c r="C156" s="205" t="s">
        <v>1610</v>
      </c>
      <c r="D156" s="206" t="s">
        <v>1611</v>
      </c>
      <c r="E156" s="206" t="s">
        <v>1612</v>
      </c>
      <c r="F156" s="204" t="s">
        <v>132</v>
      </c>
      <c r="G156" s="204" t="s">
        <v>516</v>
      </c>
      <c r="H156" s="204" t="s">
        <v>255</v>
      </c>
      <c r="I156" s="204">
        <v>1</v>
      </c>
      <c r="J156" s="204" t="s">
        <v>932</v>
      </c>
      <c r="K156" s="204" t="s">
        <v>113</v>
      </c>
      <c r="L156" s="116">
        <f t="shared" si="2"/>
        <v>7.0384184587813621E-3</v>
      </c>
      <c r="M156" s="115"/>
    </row>
    <row r="157" spans="1:13" x14ac:dyDescent="0.25">
      <c r="A157" s="204" t="s">
        <v>306</v>
      </c>
      <c r="B157" s="204" t="s">
        <v>399</v>
      </c>
      <c r="C157" s="205" t="s">
        <v>1613</v>
      </c>
      <c r="D157" s="206" t="s">
        <v>1614</v>
      </c>
      <c r="E157" s="206" t="s">
        <v>639</v>
      </c>
      <c r="F157" s="204" t="s">
        <v>147</v>
      </c>
      <c r="G157" s="204" t="s">
        <v>498</v>
      </c>
      <c r="H157" s="204" t="s">
        <v>255</v>
      </c>
      <c r="I157" s="204">
        <v>1</v>
      </c>
      <c r="J157" s="204" t="s">
        <v>658</v>
      </c>
      <c r="K157" s="204" t="s">
        <v>109</v>
      </c>
      <c r="L157" s="116">
        <f t="shared" si="2"/>
        <v>7.0634707287933092E-3</v>
      </c>
      <c r="M157" s="115"/>
    </row>
    <row r="158" spans="1:13" x14ac:dyDescent="0.25">
      <c r="A158" s="204" t="s">
        <v>288</v>
      </c>
      <c r="B158" s="204" t="s">
        <v>177</v>
      </c>
      <c r="C158" s="205" t="s">
        <v>1615</v>
      </c>
      <c r="D158" s="206" t="s">
        <v>1616</v>
      </c>
      <c r="E158" s="206" t="s">
        <v>1617</v>
      </c>
      <c r="F158" s="204" t="s">
        <v>142</v>
      </c>
      <c r="G158" s="204" t="s">
        <v>498</v>
      </c>
      <c r="H158" s="204" t="s">
        <v>335</v>
      </c>
      <c r="I158" s="204">
        <v>1</v>
      </c>
      <c r="J158" s="204" t="s">
        <v>651</v>
      </c>
      <c r="K158" s="204" t="s">
        <v>113</v>
      </c>
      <c r="L158" s="116">
        <f t="shared" si="2"/>
        <v>7.1058094384707279E-3</v>
      </c>
      <c r="M158" s="115"/>
    </row>
    <row r="159" spans="1:13" x14ac:dyDescent="0.25">
      <c r="A159" s="204" t="s">
        <v>313</v>
      </c>
      <c r="B159" s="204" t="s">
        <v>196</v>
      </c>
      <c r="C159" s="205" t="s">
        <v>1618</v>
      </c>
      <c r="D159" s="206" t="s">
        <v>1619</v>
      </c>
      <c r="E159" s="206" t="s">
        <v>1620</v>
      </c>
      <c r="F159" s="204" t="s">
        <v>110</v>
      </c>
      <c r="G159" s="204" t="s">
        <v>498</v>
      </c>
      <c r="H159" s="204" t="s">
        <v>335</v>
      </c>
      <c r="I159" s="204">
        <v>1</v>
      </c>
      <c r="J159" s="204" t="s">
        <v>658</v>
      </c>
      <c r="K159" s="204" t="s">
        <v>111</v>
      </c>
      <c r="L159" s="116">
        <f t="shared" si="2"/>
        <v>7.1290322580645155E-3</v>
      </c>
      <c r="M159" s="115"/>
    </row>
    <row r="160" spans="1:13" x14ac:dyDescent="0.25">
      <c r="A160" s="204" t="s">
        <v>307</v>
      </c>
      <c r="B160" s="204" t="s">
        <v>302</v>
      </c>
      <c r="C160" s="205" t="s">
        <v>1621</v>
      </c>
      <c r="D160" s="206" t="s">
        <v>1622</v>
      </c>
      <c r="E160" s="206" t="s">
        <v>1623</v>
      </c>
      <c r="F160" s="204" t="s">
        <v>141</v>
      </c>
      <c r="G160" s="204" t="s">
        <v>498</v>
      </c>
      <c r="H160" s="204" t="s">
        <v>11</v>
      </c>
      <c r="I160" s="204">
        <v>2</v>
      </c>
      <c r="J160" s="204" t="s">
        <v>651</v>
      </c>
      <c r="K160" s="204" t="s">
        <v>107</v>
      </c>
      <c r="L160" s="116">
        <f t="shared" si="2"/>
        <v>7.1373581242532846E-3</v>
      </c>
      <c r="M160" s="115"/>
    </row>
    <row r="161" spans="1:13" x14ac:dyDescent="0.25">
      <c r="A161" s="204" t="s">
        <v>314</v>
      </c>
      <c r="B161" s="204" t="s">
        <v>158</v>
      </c>
      <c r="C161" s="205" t="s">
        <v>1624</v>
      </c>
      <c r="D161" s="206" t="s">
        <v>1625</v>
      </c>
      <c r="E161" s="206" t="s">
        <v>1626</v>
      </c>
      <c r="F161" s="204" t="s">
        <v>114</v>
      </c>
      <c r="G161" s="204" t="s">
        <v>498</v>
      </c>
      <c r="H161" s="204" t="s">
        <v>335</v>
      </c>
      <c r="I161" s="204">
        <v>1</v>
      </c>
      <c r="J161" s="204" t="s">
        <v>663</v>
      </c>
      <c r="K161" s="204" t="s">
        <v>111</v>
      </c>
      <c r="L161" s="116">
        <f t="shared" si="2"/>
        <v>7.1751792114695349E-3</v>
      </c>
      <c r="M161" s="115"/>
    </row>
    <row r="162" spans="1:13" x14ac:dyDescent="0.25">
      <c r="A162" s="204" t="s">
        <v>270</v>
      </c>
      <c r="B162" s="204" t="s">
        <v>190</v>
      </c>
      <c r="C162" s="205" t="s">
        <v>1627</v>
      </c>
      <c r="D162" s="206" t="s">
        <v>1628</v>
      </c>
      <c r="E162" s="206" t="s">
        <v>1629</v>
      </c>
      <c r="F162" s="204" t="s">
        <v>135</v>
      </c>
      <c r="G162" s="204" t="s">
        <v>498</v>
      </c>
      <c r="H162" s="204" t="s">
        <v>335</v>
      </c>
      <c r="I162" s="204">
        <v>1</v>
      </c>
      <c r="J162" s="204" t="s">
        <v>648</v>
      </c>
      <c r="K162" s="204" t="s">
        <v>130</v>
      </c>
      <c r="L162" s="116">
        <f t="shared" si="2"/>
        <v>7.2246117084826767E-3</v>
      </c>
      <c r="M162" s="115"/>
    </row>
    <row r="163" spans="1:13" x14ac:dyDescent="0.25">
      <c r="A163" s="204" t="s">
        <v>271</v>
      </c>
      <c r="B163" s="204" t="s">
        <v>392</v>
      </c>
      <c r="C163" s="205" t="s">
        <v>1630</v>
      </c>
      <c r="D163" s="206" t="s">
        <v>1631</v>
      </c>
      <c r="E163" s="206" t="s">
        <v>1632</v>
      </c>
      <c r="F163" s="204" t="s">
        <v>110</v>
      </c>
      <c r="G163" s="204" t="s">
        <v>498</v>
      </c>
      <c r="H163" s="204" t="s">
        <v>10</v>
      </c>
      <c r="I163" s="204">
        <v>1</v>
      </c>
      <c r="J163" s="204" t="s">
        <v>658</v>
      </c>
      <c r="K163" s="204" t="s">
        <v>113</v>
      </c>
      <c r="L163" s="116">
        <f t="shared" si="2"/>
        <v>7.2575791517323759E-3</v>
      </c>
      <c r="M163" s="115"/>
    </row>
    <row r="164" spans="1:13" x14ac:dyDescent="0.25">
      <c r="A164" s="204" t="s">
        <v>290</v>
      </c>
      <c r="B164" s="204" t="s">
        <v>157</v>
      </c>
      <c r="C164" s="205" t="s">
        <v>1633</v>
      </c>
      <c r="D164" s="206" t="s">
        <v>1634</v>
      </c>
      <c r="E164" s="206" t="s">
        <v>1635</v>
      </c>
      <c r="F164" s="204" t="s">
        <v>103</v>
      </c>
      <c r="G164" s="204" t="s">
        <v>498</v>
      </c>
      <c r="H164" s="204" t="s">
        <v>335</v>
      </c>
      <c r="I164" s="204">
        <v>1</v>
      </c>
      <c r="J164" s="204" t="s">
        <v>651</v>
      </c>
      <c r="K164" s="204" t="s">
        <v>115</v>
      </c>
      <c r="L164" s="116">
        <f t="shared" si="2"/>
        <v>7.2895758661887687E-3</v>
      </c>
      <c r="M164" s="115"/>
    </row>
    <row r="165" spans="1:13" x14ac:dyDescent="0.25">
      <c r="A165" s="204" t="s">
        <v>260</v>
      </c>
      <c r="B165" s="204" t="s">
        <v>396</v>
      </c>
      <c r="C165" s="205" t="s">
        <v>1636</v>
      </c>
      <c r="D165" s="206" t="s">
        <v>1637</v>
      </c>
      <c r="E165" s="206" t="s">
        <v>1638</v>
      </c>
      <c r="F165" s="204" t="s">
        <v>132</v>
      </c>
      <c r="G165" s="204" t="s">
        <v>498</v>
      </c>
      <c r="H165" s="204" t="s">
        <v>255</v>
      </c>
      <c r="I165" s="204">
        <v>1</v>
      </c>
      <c r="J165" s="204" t="s">
        <v>669</v>
      </c>
      <c r="K165" s="204" t="s">
        <v>107</v>
      </c>
      <c r="L165" s="116">
        <f t="shared" si="2"/>
        <v>7.3042861409796898E-3</v>
      </c>
      <c r="M165" s="115"/>
    </row>
    <row r="166" spans="1:13" x14ac:dyDescent="0.25">
      <c r="A166" s="204" t="s">
        <v>289</v>
      </c>
      <c r="B166" s="204" t="s">
        <v>107</v>
      </c>
      <c r="C166" s="205" t="s">
        <v>1639</v>
      </c>
      <c r="D166" s="206" t="s">
        <v>1008</v>
      </c>
      <c r="E166" s="206" t="s">
        <v>927</v>
      </c>
      <c r="F166" s="204" t="s">
        <v>136</v>
      </c>
      <c r="G166" s="204" t="s">
        <v>516</v>
      </c>
      <c r="H166" s="204" t="s">
        <v>255</v>
      </c>
      <c r="I166" s="204">
        <v>1</v>
      </c>
      <c r="J166" s="204" t="s">
        <v>928</v>
      </c>
      <c r="K166" s="204" t="s">
        <v>113</v>
      </c>
      <c r="L166" s="116">
        <f t="shared" si="2"/>
        <v>7.3201164874551966E-3</v>
      </c>
      <c r="M166" s="115"/>
    </row>
    <row r="167" spans="1:13" x14ac:dyDescent="0.25">
      <c r="A167" s="204" t="s">
        <v>300</v>
      </c>
      <c r="B167" s="204" t="s">
        <v>176</v>
      </c>
      <c r="C167" s="205" t="s">
        <v>1640</v>
      </c>
      <c r="D167" s="206" t="s">
        <v>1641</v>
      </c>
      <c r="E167" s="206" t="s">
        <v>1642</v>
      </c>
      <c r="F167" s="204" t="s">
        <v>136</v>
      </c>
      <c r="G167" s="204" t="s">
        <v>498</v>
      </c>
      <c r="H167" s="204" t="s">
        <v>335</v>
      </c>
      <c r="I167" s="204">
        <v>1</v>
      </c>
      <c r="J167" s="204" t="s">
        <v>648</v>
      </c>
      <c r="K167" s="204" t="s">
        <v>95</v>
      </c>
      <c r="L167" s="116">
        <f t="shared" si="2"/>
        <v>7.3303091397849459E-3</v>
      </c>
      <c r="M167" s="115"/>
    </row>
    <row r="168" spans="1:13" x14ac:dyDescent="0.25">
      <c r="A168" s="204" t="s">
        <v>263</v>
      </c>
      <c r="B168" s="204" t="s">
        <v>181</v>
      </c>
      <c r="C168" s="205" t="s">
        <v>1643</v>
      </c>
      <c r="D168" s="206" t="s">
        <v>1644</v>
      </c>
      <c r="E168" s="206" t="s">
        <v>1645</v>
      </c>
      <c r="F168" s="204" t="s">
        <v>123</v>
      </c>
      <c r="G168" s="204" t="s">
        <v>498</v>
      </c>
      <c r="H168" s="204" t="s">
        <v>335</v>
      </c>
      <c r="I168" s="204">
        <v>1</v>
      </c>
      <c r="J168" s="204" t="s">
        <v>718</v>
      </c>
      <c r="K168" s="204" t="s">
        <v>115</v>
      </c>
      <c r="L168" s="116">
        <f t="shared" si="2"/>
        <v>7.3846699522102741E-3</v>
      </c>
      <c r="M168" s="115"/>
    </row>
    <row r="169" spans="1:13" x14ac:dyDescent="0.25">
      <c r="A169" s="204" t="s">
        <v>318</v>
      </c>
      <c r="B169" s="204" t="s">
        <v>145</v>
      </c>
      <c r="C169" s="205" t="s">
        <v>1646</v>
      </c>
      <c r="D169" s="206" t="s">
        <v>980</v>
      </c>
      <c r="E169" s="206" t="s">
        <v>981</v>
      </c>
      <c r="F169" s="204" t="s">
        <v>145</v>
      </c>
      <c r="G169" s="204" t="s">
        <v>516</v>
      </c>
      <c r="H169" s="204" t="s">
        <v>335</v>
      </c>
      <c r="I169" s="204">
        <v>1</v>
      </c>
      <c r="J169" s="204" t="s">
        <v>978</v>
      </c>
      <c r="K169" s="204" t="s">
        <v>96</v>
      </c>
      <c r="L169" s="116">
        <f t="shared" si="2"/>
        <v>7.4343264635603349E-3</v>
      </c>
      <c r="M169" s="115"/>
    </row>
    <row r="170" spans="1:13" x14ac:dyDescent="0.25">
      <c r="A170" s="204" t="s">
        <v>308</v>
      </c>
      <c r="B170" s="204" t="s">
        <v>215</v>
      </c>
      <c r="C170" s="205" t="s">
        <v>1647</v>
      </c>
      <c r="D170" s="206" t="s">
        <v>1348</v>
      </c>
      <c r="E170" s="206" t="s">
        <v>1648</v>
      </c>
      <c r="F170" s="204" t="s">
        <v>135</v>
      </c>
      <c r="G170" s="204" t="s">
        <v>498</v>
      </c>
      <c r="H170" s="204" t="s">
        <v>335</v>
      </c>
      <c r="I170" s="204">
        <v>1</v>
      </c>
      <c r="J170" s="204" t="s">
        <v>648</v>
      </c>
      <c r="K170" s="204" t="s">
        <v>97</v>
      </c>
      <c r="L170" s="116">
        <f t="shared" si="2"/>
        <v>7.4349238351254492E-3</v>
      </c>
      <c r="M170" s="115"/>
    </row>
    <row r="171" spans="1:13" x14ac:dyDescent="0.25">
      <c r="A171" s="204" t="s">
        <v>295</v>
      </c>
      <c r="B171" s="204" t="s">
        <v>401</v>
      </c>
      <c r="C171" s="205" t="s">
        <v>1650</v>
      </c>
      <c r="D171" s="206" t="s">
        <v>1651</v>
      </c>
      <c r="E171" s="206" t="s">
        <v>1652</v>
      </c>
      <c r="F171" s="204" t="s">
        <v>161</v>
      </c>
      <c r="G171" s="204" t="s">
        <v>516</v>
      </c>
      <c r="H171" s="204" t="s">
        <v>10</v>
      </c>
      <c r="I171" s="204">
        <v>1</v>
      </c>
      <c r="J171" s="204" t="s">
        <v>1649</v>
      </c>
      <c r="K171" s="204" t="s">
        <v>94</v>
      </c>
      <c r="L171" s="116">
        <f t="shared" si="2"/>
        <v>7.4700194145758654E-3</v>
      </c>
      <c r="M171" s="115"/>
    </row>
    <row r="172" spans="1:13" x14ac:dyDescent="0.25">
      <c r="A172" s="204" t="s">
        <v>316</v>
      </c>
      <c r="B172" s="204" t="s">
        <v>357</v>
      </c>
      <c r="C172" s="205" t="s">
        <v>1653</v>
      </c>
      <c r="D172" s="206" t="s">
        <v>1654</v>
      </c>
      <c r="E172" s="206" t="s">
        <v>628</v>
      </c>
      <c r="F172" s="204" t="s">
        <v>132</v>
      </c>
      <c r="G172" s="204" t="s">
        <v>498</v>
      </c>
      <c r="H172" s="204" t="s">
        <v>255</v>
      </c>
      <c r="I172" s="204">
        <v>1</v>
      </c>
      <c r="J172" s="204" t="s">
        <v>669</v>
      </c>
      <c r="K172" s="204" t="s">
        <v>109</v>
      </c>
      <c r="L172" s="116">
        <f t="shared" si="2"/>
        <v>7.5229988052568702E-3</v>
      </c>
      <c r="M172" s="115"/>
    </row>
    <row r="173" spans="1:13" x14ac:dyDescent="0.25">
      <c r="A173" s="204" t="s">
        <v>309</v>
      </c>
      <c r="B173" s="204" t="s">
        <v>97</v>
      </c>
      <c r="C173" s="205" t="s">
        <v>1655</v>
      </c>
      <c r="D173" s="206" t="s">
        <v>1656</v>
      </c>
      <c r="E173" s="206" t="s">
        <v>1657</v>
      </c>
      <c r="F173" s="204" t="s">
        <v>134</v>
      </c>
      <c r="G173" s="204" t="s">
        <v>498</v>
      </c>
      <c r="H173" s="204" t="s">
        <v>255</v>
      </c>
      <c r="I173" s="204">
        <v>1</v>
      </c>
      <c r="J173" s="204" t="s">
        <v>648</v>
      </c>
      <c r="K173" s="204" t="s">
        <v>132</v>
      </c>
      <c r="L173" s="116">
        <f t="shared" si="2"/>
        <v>7.5362156511350042E-3</v>
      </c>
      <c r="M173" s="115"/>
    </row>
    <row r="174" spans="1:13" x14ac:dyDescent="0.25">
      <c r="A174" s="204" t="s">
        <v>299</v>
      </c>
      <c r="B174" s="204" t="s">
        <v>113</v>
      </c>
      <c r="C174" s="205" t="s">
        <v>1658</v>
      </c>
      <c r="D174" s="206" t="s">
        <v>1659</v>
      </c>
      <c r="E174" s="206" t="s">
        <v>1660</v>
      </c>
      <c r="F174" s="204" t="s">
        <v>132</v>
      </c>
      <c r="G174" s="204" t="s">
        <v>516</v>
      </c>
      <c r="H174" s="204" t="s">
        <v>255</v>
      </c>
      <c r="I174" s="204">
        <v>1</v>
      </c>
      <c r="J174" s="204" t="s">
        <v>932</v>
      </c>
      <c r="K174" s="204" t="s">
        <v>115</v>
      </c>
      <c r="L174" s="116">
        <f t="shared" si="2"/>
        <v>7.5880376344086026E-3</v>
      </c>
      <c r="M174" s="115"/>
    </row>
    <row r="175" spans="1:13" x14ac:dyDescent="0.25">
      <c r="A175" s="204" t="s">
        <v>262</v>
      </c>
      <c r="B175" s="204" t="s">
        <v>94</v>
      </c>
      <c r="C175" s="205" t="s">
        <v>1661</v>
      </c>
      <c r="D175" s="206" t="s">
        <v>1662</v>
      </c>
      <c r="E175" s="206" t="s">
        <v>1173</v>
      </c>
      <c r="F175" s="204" t="s">
        <v>134</v>
      </c>
      <c r="G175" s="204" t="s">
        <v>516</v>
      </c>
      <c r="H175" s="204" t="s">
        <v>255</v>
      </c>
      <c r="I175" s="204">
        <v>1</v>
      </c>
      <c r="J175" s="204" t="s">
        <v>928</v>
      </c>
      <c r="K175" s="204" t="s">
        <v>115</v>
      </c>
      <c r="L175" s="116">
        <f t="shared" si="2"/>
        <v>7.6165621266427704E-3</v>
      </c>
      <c r="M175" s="115"/>
    </row>
    <row r="176" spans="1:13" x14ac:dyDescent="0.25">
      <c r="A176" s="204" t="s">
        <v>272</v>
      </c>
      <c r="B176" s="204" t="s">
        <v>128</v>
      </c>
      <c r="C176" s="205" t="s">
        <v>1663</v>
      </c>
      <c r="D176" s="206" t="s">
        <v>558</v>
      </c>
      <c r="E176" s="206" t="s">
        <v>1664</v>
      </c>
      <c r="F176" s="204" t="s">
        <v>133</v>
      </c>
      <c r="G176" s="204" t="s">
        <v>516</v>
      </c>
      <c r="H176" s="204" t="s">
        <v>335</v>
      </c>
      <c r="I176" s="204">
        <v>1</v>
      </c>
      <c r="J176" s="204" t="s">
        <v>928</v>
      </c>
      <c r="K176" s="204" t="s">
        <v>117</v>
      </c>
      <c r="L176" s="116">
        <f t="shared" si="2"/>
        <v>7.6174208482676234E-3</v>
      </c>
      <c r="M176" s="115"/>
    </row>
    <row r="177" spans="1:13" x14ac:dyDescent="0.25">
      <c r="A177" s="204" t="s">
        <v>273</v>
      </c>
      <c r="B177" s="204" t="s">
        <v>188</v>
      </c>
      <c r="C177" s="205" t="s">
        <v>1665</v>
      </c>
      <c r="D177" s="206" t="s">
        <v>1666</v>
      </c>
      <c r="E177" s="206" t="s">
        <v>1667</v>
      </c>
      <c r="F177" s="204" t="s">
        <v>145</v>
      </c>
      <c r="G177" s="204" t="s">
        <v>498</v>
      </c>
      <c r="H177" s="204" t="s">
        <v>335</v>
      </c>
      <c r="I177" s="204">
        <v>1</v>
      </c>
      <c r="J177" s="204" t="s">
        <v>666</v>
      </c>
      <c r="K177" s="204" t="s">
        <v>111</v>
      </c>
      <c r="L177" s="116">
        <f t="shared" si="2"/>
        <v>7.6629704301075276E-3</v>
      </c>
      <c r="M177" s="115"/>
    </row>
    <row r="178" spans="1:13" x14ac:dyDescent="0.25">
      <c r="A178" s="204" t="s">
        <v>274</v>
      </c>
      <c r="B178" s="204" t="s">
        <v>390</v>
      </c>
      <c r="C178" s="205" t="s">
        <v>1668</v>
      </c>
      <c r="D178" s="206" t="s">
        <v>1669</v>
      </c>
      <c r="E178" s="206" t="s">
        <v>1670</v>
      </c>
      <c r="F178" s="204" t="s">
        <v>132</v>
      </c>
      <c r="G178" s="204" t="s">
        <v>516</v>
      </c>
      <c r="H178" s="204" t="s">
        <v>255</v>
      </c>
      <c r="I178" s="204">
        <v>1</v>
      </c>
      <c r="J178" s="204" t="s">
        <v>932</v>
      </c>
      <c r="K178" s="204" t="s">
        <v>117</v>
      </c>
      <c r="L178" s="116">
        <f t="shared" si="2"/>
        <v>7.6744698327359615E-3</v>
      </c>
      <c r="M178" s="115"/>
    </row>
    <row r="179" spans="1:13" x14ac:dyDescent="0.25">
      <c r="A179" s="204" t="s">
        <v>303</v>
      </c>
      <c r="B179" s="204" t="s">
        <v>212</v>
      </c>
      <c r="C179" s="205" t="s">
        <v>1671</v>
      </c>
      <c r="D179" s="206" t="s">
        <v>870</v>
      </c>
      <c r="E179" s="206" t="s">
        <v>871</v>
      </c>
      <c r="F179" s="204" t="s">
        <v>105</v>
      </c>
      <c r="G179" s="204" t="s">
        <v>498</v>
      </c>
      <c r="H179" s="204" t="s">
        <v>335</v>
      </c>
      <c r="I179" s="204">
        <v>1</v>
      </c>
      <c r="J179" s="204" t="s">
        <v>663</v>
      </c>
      <c r="K179" s="204" t="s">
        <v>113</v>
      </c>
      <c r="L179" s="116">
        <f t="shared" si="2"/>
        <v>7.731369474313023E-3</v>
      </c>
      <c r="M179" s="115"/>
    </row>
    <row r="180" spans="1:13" x14ac:dyDescent="0.25">
      <c r="A180" s="204" t="s">
        <v>264</v>
      </c>
      <c r="B180" s="204" t="s">
        <v>341</v>
      </c>
      <c r="C180" s="205" t="s">
        <v>1672</v>
      </c>
      <c r="D180" s="206" t="s">
        <v>1673</v>
      </c>
      <c r="E180" s="206" t="s">
        <v>732</v>
      </c>
      <c r="F180" s="204" t="s">
        <v>136</v>
      </c>
      <c r="G180" s="204" t="s">
        <v>498</v>
      </c>
      <c r="H180" s="204" t="s">
        <v>255</v>
      </c>
      <c r="I180" s="204">
        <v>1</v>
      </c>
      <c r="J180" s="204" t="s">
        <v>648</v>
      </c>
      <c r="K180" s="204" t="s">
        <v>133</v>
      </c>
      <c r="L180" s="116">
        <f t="shared" si="2"/>
        <v>7.7658676821983283E-3</v>
      </c>
      <c r="M180" s="115"/>
    </row>
    <row r="181" spans="1:13" x14ac:dyDescent="0.25">
      <c r="A181" s="204" t="s">
        <v>301</v>
      </c>
      <c r="B181" s="204" t="s">
        <v>384</v>
      </c>
      <c r="C181" s="205" t="s">
        <v>1672</v>
      </c>
      <c r="D181" s="206" t="s">
        <v>1674</v>
      </c>
      <c r="E181" s="206" t="s">
        <v>1660</v>
      </c>
      <c r="F181" s="204" t="s">
        <v>134</v>
      </c>
      <c r="G181" s="204" t="s">
        <v>516</v>
      </c>
      <c r="H181" s="204" t="s">
        <v>255</v>
      </c>
      <c r="I181" s="204">
        <v>1</v>
      </c>
      <c r="J181" s="204" t="s">
        <v>928</v>
      </c>
      <c r="K181" s="204" t="s">
        <v>119</v>
      </c>
      <c r="L181" s="116">
        <f t="shared" si="2"/>
        <v>7.7658676821983283E-3</v>
      </c>
      <c r="M181" s="115"/>
    </row>
    <row r="182" spans="1:13" x14ac:dyDescent="0.25">
      <c r="A182" s="204" t="s">
        <v>292</v>
      </c>
      <c r="B182" s="204" t="s">
        <v>371</v>
      </c>
      <c r="C182" s="205" t="s">
        <v>1675</v>
      </c>
      <c r="D182" s="206" t="s">
        <v>674</v>
      </c>
      <c r="E182" s="206" t="s">
        <v>1676</v>
      </c>
      <c r="F182" s="204" t="s">
        <v>134</v>
      </c>
      <c r="G182" s="204" t="s">
        <v>516</v>
      </c>
      <c r="H182" s="204" t="s">
        <v>10</v>
      </c>
      <c r="I182" s="204">
        <v>1</v>
      </c>
      <c r="J182" s="204" t="s">
        <v>928</v>
      </c>
      <c r="K182" s="204" t="s">
        <v>120</v>
      </c>
      <c r="L182" s="116">
        <f t="shared" si="2"/>
        <v>7.8242607526881718E-3</v>
      </c>
      <c r="M182" s="115"/>
    </row>
    <row r="183" spans="1:13" x14ac:dyDescent="0.25">
      <c r="A183" s="204" t="s">
        <v>298</v>
      </c>
      <c r="B183" s="204" t="s">
        <v>1678</v>
      </c>
      <c r="C183" s="205" t="s">
        <v>1677</v>
      </c>
      <c r="D183" s="206" t="s">
        <v>1679</v>
      </c>
      <c r="E183" s="206" t="s">
        <v>1680</v>
      </c>
      <c r="F183" s="204" t="s">
        <v>123</v>
      </c>
      <c r="G183" s="204" t="s">
        <v>516</v>
      </c>
      <c r="H183" s="204" t="s">
        <v>336</v>
      </c>
      <c r="I183" s="204">
        <v>2</v>
      </c>
      <c r="J183" s="204" t="s">
        <v>925</v>
      </c>
      <c r="K183" s="204" t="s">
        <v>94</v>
      </c>
      <c r="L183" s="116">
        <f t="shared" si="2"/>
        <v>8.0543981481481473E-3</v>
      </c>
      <c r="M183" s="115"/>
    </row>
    <row r="184" spans="1:13" x14ac:dyDescent="0.25">
      <c r="A184" s="204" t="s">
        <v>280</v>
      </c>
      <c r="B184" s="204" t="s">
        <v>358</v>
      </c>
      <c r="C184" s="205" t="s">
        <v>1681</v>
      </c>
      <c r="D184" s="206" t="s">
        <v>1682</v>
      </c>
      <c r="E184" s="206" t="s">
        <v>1683</v>
      </c>
      <c r="F184" s="204" t="s">
        <v>101</v>
      </c>
      <c r="G184" s="204" t="s">
        <v>498</v>
      </c>
      <c r="H184" s="204" t="s">
        <v>255</v>
      </c>
      <c r="I184" s="204">
        <v>1</v>
      </c>
      <c r="J184" s="204" t="s">
        <v>666</v>
      </c>
      <c r="K184" s="204" t="s">
        <v>113</v>
      </c>
      <c r="L184" s="116">
        <f t="shared" si="2"/>
        <v>8.1182048984468329E-3</v>
      </c>
      <c r="M184" s="115"/>
    </row>
    <row r="185" spans="1:13" x14ac:dyDescent="0.25">
      <c r="A185" s="204" t="s">
        <v>283</v>
      </c>
      <c r="B185" s="204" t="s">
        <v>116</v>
      </c>
      <c r="C185" s="205" t="s">
        <v>1684</v>
      </c>
      <c r="D185" s="206" t="s">
        <v>861</v>
      </c>
      <c r="E185" s="206" t="s">
        <v>862</v>
      </c>
      <c r="F185" s="204" t="s">
        <v>140</v>
      </c>
      <c r="G185" s="204" t="s">
        <v>498</v>
      </c>
      <c r="H185" s="204" t="s">
        <v>255</v>
      </c>
      <c r="I185" s="204">
        <v>1</v>
      </c>
      <c r="J185" s="204" t="s">
        <v>651</v>
      </c>
      <c r="K185" s="204" t="s">
        <v>117</v>
      </c>
      <c r="L185" s="116">
        <f t="shared" si="2"/>
        <v>8.1770833333333331E-3</v>
      </c>
      <c r="M185" s="115"/>
    </row>
    <row r="186" spans="1:13" x14ac:dyDescent="0.25">
      <c r="A186" s="204" t="s">
        <v>293</v>
      </c>
      <c r="B186" s="204" t="s">
        <v>1686</v>
      </c>
      <c r="C186" s="205" t="s">
        <v>1685</v>
      </c>
      <c r="D186" s="206" t="s">
        <v>1687</v>
      </c>
      <c r="E186" s="206" t="s">
        <v>1688</v>
      </c>
      <c r="F186" s="204" t="s">
        <v>103</v>
      </c>
      <c r="G186" s="204" t="s">
        <v>516</v>
      </c>
      <c r="H186" s="204" t="s">
        <v>255</v>
      </c>
      <c r="I186" s="204">
        <v>1</v>
      </c>
      <c r="J186" s="204" t="s">
        <v>945</v>
      </c>
      <c r="K186" s="204" t="s">
        <v>98</v>
      </c>
      <c r="L186" s="116">
        <f t="shared" si="2"/>
        <v>8.2252837514934281E-3</v>
      </c>
      <c r="M186" s="115"/>
    </row>
    <row r="187" spans="1:13" x14ac:dyDescent="0.25">
      <c r="A187" s="204" t="s">
        <v>266</v>
      </c>
      <c r="B187" s="204" t="s">
        <v>340</v>
      </c>
      <c r="C187" s="205" t="s">
        <v>1689</v>
      </c>
      <c r="D187" s="206" t="s">
        <v>1690</v>
      </c>
      <c r="E187" s="206" t="s">
        <v>654</v>
      </c>
      <c r="F187" s="204" t="s">
        <v>170</v>
      </c>
      <c r="G187" s="204" t="s">
        <v>498</v>
      </c>
      <c r="H187" s="204" t="s">
        <v>10</v>
      </c>
      <c r="I187" s="204">
        <v>1</v>
      </c>
      <c r="J187" s="204" t="s">
        <v>1127</v>
      </c>
      <c r="K187" s="204" t="s">
        <v>94</v>
      </c>
      <c r="L187" s="116">
        <f t="shared" si="2"/>
        <v>8.2989097968936693E-3</v>
      </c>
      <c r="M187" s="115"/>
    </row>
    <row r="188" spans="1:13" x14ac:dyDescent="0.25">
      <c r="A188" s="204" t="s">
        <v>265</v>
      </c>
      <c r="B188" s="204" t="s">
        <v>139</v>
      </c>
      <c r="C188" s="205" t="s">
        <v>1691</v>
      </c>
      <c r="D188" s="206" t="s">
        <v>790</v>
      </c>
      <c r="E188" s="206" t="s">
        <v>1692</v>
      </c>
      <c r="F188" s="204" t="s">
        <v>132</v>
      </c>
      <c r="G188" s="204" t="s">
        <v>516</v>
      </c>
      <c r="H188" s="204" t="s">
        <v>335</v>
      </c>
      <c r="I188" s="204">
        <v>1</v>
      </c>
      <c r="J188" s="204" t="s">
        <v>932</v>
      </c>
      <c r="K188" s="204" t="s">
        <v>119</v>
      </c>
      <c r="L188" s="116">
        <f t="shared" si="2"/>
        <v>8.4099089008363194E-3</v>
      </c>
      <c r="M188" s="115"/>
    </row>
    <row r="189" spans="1:13" x14ac:dyDescent="0.25">
      <c r="A189" s="204" t="s">
        <v>281</v>
      </c>
      <c r="B189" s="204" t="s">
        <v>370</v>
      </c>
      <c r="C189" s="205" t="s">
        <v>1693</v>
      </c>
      <c r="D189" s="206" t="s">
        <v>1694</v>
      </c>
      <c r="E189" s="206" t="s">
        <v>941</v>
      </c>
      <c r="F189" s="204" t="s">
        <v>103</v>
      </c>
      <c r="G189" s="204" t="s">
        <v>516</v>
      </c>
      <c r="H189" s="204" t="s">
        <v>255</v>
      </c>
      <c r="I189" s="204">
        <v>1</v>
      </c>
      <c r="J189" s="204" t="s">
        <v>945</v>
      </c>
      <c r="K189" s="204" t="s">
        <v>100</v>
      </c>
      <c r="L189" s="116">
        <f t="shared" si="2"/>
        <v>8.4304435483870954E-3</v>
      </c>
      <c r="M189" s="115"/>
    </row>
    <row r="190" spans="1:13" x14ac:dyDescent="0.25">
      <c r="A190" s="204" t="s">
        <v>315</v>
      </c>
      <c r="B190" s="204" t="s">
        <v>402</v>
      </c>
      <c r="C190" s="205" t="s">
        <v>1695</v>
      </c>
      <c r="D190" s="206" t="s">
        <v>1696</v>
      </c>
      <c r="E190" s="206" t="s">
        <v>1697</v>
      </c>
      <c r="F190" s="204" t="s">
        <v>148</v>
      </c>
      <c r="G190" s="204" t="s">
        <v>516</v>
      </c>
      <c r="H190" s="204" t="s">
        <v>10</v>
      </c>
      <c r="I190" s="204">
        <v>1</v>
      </c>
      <c r="J190" s="204" t="s">
        <v>991</v>
      </c>
      <c r="K190" s="204" t="s">
        <v>94</v>
      </c>
      <c r="L190" s="116">
        <f t="shared" si="2"/>
        <v>8.5311379928315403E-3</v>
      </c>
      <c r="M190" s="115"/>
    </row>
    <row r="191" spans="1:13" x14ac:dyDescent="0.25">
      <c r="A191" s="204" t="s">
        <v>294</v>
      </c>
      <c r="B191" s="204" t="s">
        <v>182</v>
      </c>
      <c r="C191" s="205" t="s">
        <v>1698</v>
      </c>
      <c r="D191" s="206" t="s">
        <v>1699</v>
      </c>
      <c r="E191" s="206" t="s">
        <v>1700</v>
      </c>
      <c r="F191" s="204" t="s">
        <v>123</v>
      </c>
      <c r="G191" s="204" t="s">
        <v>498</v>
      </c>
      <c r="H191" s="204" t="s">
        <v>335</v>
      </c>
      <c r="I191" s="204">
        <v>1</v>
      </c>
      <c r="J191" s="204" t="s">
        <v>718</v>
      </c>
      <c r="K191" s="204" t="s">
        <v>117</v>
      </c>
      <c r="L191" s="116">
        <f t="shared" si="2"/>
        <v>8.6945937873357214E-3</v>
      </c>
      <c r="M191" s="115"/>
    </row>
    <row r="192" spans="1:13" x14ac:dyDescent="0.25">
      <c r="A192" s="204" t="s">
        <v>275</v>
      </c>
      <c r="B192" s="204" t="s">
        <v>347</v>
      </c>
      <c r="C192" s="205" t="s">
        <v>1701</v>
      </c>
      <c r="D192" s="206" t="s">
        <v>1702</v>
      </c>
      <c r="E192" s="206" t="s">
        <v>1703</v>
      </c>
      <c r="F192" s="204" t="s">
        <v>118</v>
      </c>
      <c r="G192" s="204" t="s">
        <v>498</v>
      </c>
      <c r="H192" s="204" t="s">
        <v>255</v>
      </c>
      <c r="I192" s="204">
        <v>1</v>
      </c>
      <c r="J192" s="204" t="s">
        <v>666</v>
      </c>
      <c r="K192" s="204" t="s">
        <v>115</v>
      </c>
      <c r="L192" s="116">
        <f t="shared" si="2"/>
        <v>8.8197804659498197E-3</v>
      </c>
      <c r="M192" s="115"/>
    </row>
    <row r="193" spans="1:13" x14ac:dyDescent="0.25">
      <c r="A193" s="204" t="s">
        <v>268</v>
      </c>
      <c r="B193" s="204" t="s">
        <v>339</v>
      </c>
      <c r="C193" s="205" t="s">
        <v>1704</v>
      </c>
      <c r="D193" s="206" t="s">
        <v>1705</v>
      </c>
      <c r="E193" s="206" t="s">
        <v>1706</v>
      </c>
      <c r="F193" s="204" t="s">
        <v>137</v>
      </c>
      <c r="G193" s="204" t="s">
        <v>498</v>
      </c>
      <c r="H193" s="204" t="s">
        <v>255</v>
      </c>
      <c r="I193" s="204">
        <v>1</v>
      </c>
      <c r="J193" s="204" t="s">
        <v>718</v>
      </c>
      <c r="K193" s="204" t="s">
        <v>119</v>
      </c>
      <c r="L193" s="116">
        <f t="shared" si="2"/>
        <v>8.8347147550776571E-3</v>
      </c>
      <c r="M193" s="115"/>
    </row>
    <row r="194" spans="1:13" x14ac:dyDescent="0.25">
      <c r="A194" s="204" t="s">
        <v>291</v>
      </c>
      <c r="B194" s="204" t="s">
        <v>387</v>
      </c>
      <c r="C194" s="205" t="s">
        <v>1707</v>
      </c>
      <c r="D194" s="206" t="s">
        <v>1708</v>
      </c>
      <c r="E194" s="206" t="s">
        <v>1709</v>
      </c>
      <c r="F194" s="204" t="s">
        <v>101</v>
      </c>
      <c r="G194" s="204" t="s">
        <v>498</v>
      </c>
      <c r="H194" s="204" t="s">
        <v>255</v>
      </c>
      <c r="I194" s="204">
        <v>1</v>
      </c>
      <c r="J194" s="204" t="s">
        <v>666</v>
      </c>
      <c r="K194" s="204" t="s">
        <v>117</v>
      </c>
      <c r="L194" s="116">
        <f t="shared" si="2"/>
        <v>8.8811977299880513E-3</v>
      </c>
      <c r="M194" s="115"/>
    </row>
    <row r="195" spans="1:13" x14ac:dyDescent="0.25">
      <c r="A195" s="204" t="s">
        <v>267</v>
      </c>
      <c r="B195" s="204" t="s">
        <v>1711</v>
      </c>
      <c r="C195" s="205" t="s">
        <v>1710</v>
      </c>
      <c r="D195" s="206" t="s">
        <v>1712</v>
      </c>
      <c r="E195" s="206" t="s">
        <v>1713</v>
      </c>
      <c r="F195" s="204" t="s">
        <v>103</v>
      </c>
      <c r="G195" s="204" t="s">
        <v>498</v>
      </c>
      <c r="H195" s="204" t="s">
        <v>336</v>
      </c>
      <c r="I195" s="204">
        <v>2</v>
      </c>
      <c r="J195" s="204" t="s">
        <v>651</v>
      </c>
      <c r="K195" s="204" t="s">
        <v>109</v>
      </c>
      <c r="L195" s="116">
        <f t="shared" ref="L195:L212" si="3">C195/3.1</f>
        <v>8.995557048984467E-3</v>
      </c>
      <c r="M195" s="115"/>
    </row>
    <row r="196" spans="1:13" x14ac:dyDescent="0.25">
      <c r="A196" s="204" t="s">
        <v>284</v>
      </c>
      <c r="B196" s="204" t="s">
        <v>1715</v>
      </c>
      <c r="C196" s="205" t="s">
        <v>1714</v>
      </c>
      <c r="D196" s="206" t="s">
        <v>1319</v>
      </c>
      <c r="E196" s="206" t="s">
        <v>1716</v>
      </c>
      <c r="F196" s="204" t="s">
        <v>138</v>
      </c>
      <c r="G196" s="204" t="s">
        <v>516</v>
      </c>
      <c r="H196" s="204" t="s">
        <v>10</v>
      </c>
      <c r="I196" s="204">
        <v>1</v>
      </c>
      <c r="J196" s="204" t="s">
        <v>925</v>
      </c>
      <c r="K196" s="204" t="s">
        <v>100</v>
      </c>
      <c r="L196" s="116">
        <f t="shared" si="3"/>
        <v>9.0507019115890069E-3</v>
      </c>
      <c r="M196" s="115"/>
    </row>
    <row r="197" spans="1:13" x14ac:dyDescent="0.25">
      <c r="A197" s="204" t="s">
        <v>304</v>
      </c>
      <c r="B197" s="204" t="s">
        <v>397</v>
      </c>
      <c r="C197" s="205" t="s">
        <v>1717</v>
      </c>
      <c r="D197" s="206" t="s">
        <v>1718</v>
      </c>
      <c r="E197" s="206" t="s">
        <v>1719</v>
      </c>
      <c r="F197" s="204" t="s">
        <v>136</v>
      </c>
      <c r="G197" s="204" t="s">
        <v>498</v>
      </c>
      <c r="H197" s="204" t="s">
        <v>10</v>
      </c>
      <c r="I197" s="204">
        <v>1</v>
      </c>
      <c r="J197" s="204" t="s">
        <v>648</v>
      </c>
      <c r="K197" s="204" t="s">
        <v>134</v>
      </c>
      <c r="L197" s="116">
        <f t="shared" si="3"/>
        <v>9.0513366188769411E-3</v>
      </c>
      <c r="M197" s="115"/>
    </row>
    <row r="198" spans="1:13" x14ac:dyDescent="0.25">
      <c r="A198" s="204" t="s">
        <v>317</v>
      </c>
      <c r="B198" s="204" t="s">
        <v>361</v>
      </c>
      <c r="C198" s="205" t="s">
        <v>1720</v>
      </c>
      <c r="D198" s="206" t="s">
        <v>1546</v>
      </c>
      <c r="E198" s="206" t="s">
        <v>1721</v>
      </c>
      <c r="F198" s="204" t="s">
        <v>118</v>
      </c>
      <c r="G198" s="204" t="s">
        <v>498</v>
      </c>
      <c r="H198" s="204" t="s">
        <v>255</v>
      </c>
      <c r="I198" s="204">
        <v>1</v>
      </c>
      <c r="J198" s="204" t="s">
        <v>666</v>
      </c>
      <c r="K198" s="204" t="s">
        <v>119</v>
      </c>
      <c r="L198" s="116">
        <f t="shared" si="3"/>
        <v>9.2292786738351253E-3</v>
      </c>
      <c r="M198" s="115"/>
    </row>
    <row r="199" spans="1:13" x14ac:dyDescent="0.25">
      <c r="A199" s="204" t="s">
        <v>305</v>
      </c>
      <c r="B199" s="204" t="s">
        <v>141</v>
      </c>
      <c r="C199" s="205" t="s">
        <v>1722</v>
      </c>
      <c r="D199" s="206" t="s">
        <v>1723</v>
      </c>
      <c r="E199" s="206" t="s">
        <v>1724</v>
      </c>
      <c r="F199" s="204" t="s">
        <v>130</v>
      </c>
      <c r="G199" s="204" t="s">
        <v>516</v>
      </c>
      <c r="H199" s="204" t="s">
        <v>335</v>
      </c>
      <c r="I199" s="204">
        <v>1</v>
      </c>
      <c r="J199" s="204" t="s">
        <v>932</v>
      </c>
      <c r="K199" s="204" t="s">
        <v>120</v>
      </c>
      <c r="L199" s="116">
        <f t="shared" si="3"/>
        <v>9.3975134408602144E-3</v>
      </c>
      <c r="M199" s="115"/>
    </row>
    <row r="200" spans="1:13" x14ac:dyDescent="0.25">
      <c r="A200" s="204" t="s">
        <v>282</v>
      </c>
      <c r="B200" s="204" t="s">
        <v>140</v>
      </c>
      <c r="C200" s="205" t="s">
        <v>1725</v>
      </c>
      <c r="D200" s="206" t="s">
        <v>1726</v>
      </c>
      <c r="E200" s="206" t="s">
        <v>1727</v>
      </c>
      <c r="F200" s="204" t="s">
        <v>97</v>
      </c>
      <c r="G200" s="204" t="s">
        <v>516</v>
      </c>
      <c r="H200" s="204" t="s">
        <v>335</v>
      </c>
      <c r="I200" s="204">
        <v>1</v>
      </c>
      <c r="J200" s="204" t="s">
        <v>932</v>
      </c>
      <c r="K200" s="204" t="s">
        <v>122</v>
      </c>
      <c r="L200" s="116">
        <f t="shared" si="3"/>
        <v>9.3980734767025089E-3</v>
      </c>
      <c r="M200" s="115"/>
    </row>
    <row r="201" spans="1:13" x14ac:dyDescent="0.25">
      <c r="A201" s="204" t="s">
        <v>286</v>
      </c>
      <c r="B201" s="204" t="s">
        <v>278</v>
      </c>
      <c r="C201" s="205" t="s">
        <v>1728</v>
      </c>
      <c r="D201" s="206" t="s">
        <v>1729</v>
      </c>
      <c r="E201" s="206" t="s">
        <v>1730</v>
      </c>
      <c r="F201" s="204" t="s">
        <v>143</v>
      </c>
      <c r="G201" s="204" t="s">
        <v>516</v>
      </c>
      <c r="H201" s="204" t="s">
        <v>319</v>
      </c>
      <c r="I201" s="204">
        <v>3</v>
      </c>
      <c r="J201" s="204" t="s">
        <v>1332</v>
      </c>
      <c r="K201" s="204" t="s">
        <v>96</v>
      </c>
      <c r="L201" s="116">
        <f t="shared" si="3"/>
        <v>9.4408602150537636E-3</v>
      </c>
      <c r="M201" s="115"/>
    </row>
    <row r="202" spans="1:13" x14ac:dyDescent="0.25">
      <c r="A202" s="204" t="s">
        <v>285</v>
      </c>
      <c r="B202" s="204" t="s">
        <v>350</v>
      </c>
      <c r="C202" s="205" t="s">
        <v>1731</v>
      </c>
      <c r="D202" s="206" t="s">
        <v>1732</v>
      </c>
      <c r="E202" s="206" t="s">
        <v>1733</v>
      </c>
      <c r="F202" s="204" t="s">
        <v>103</v>
      </c>
      <c r="G202" s="204" t="s">
        <v>516</v>
      </c>
      <c r="H202" s="204" t="s">
        <v>10</v>
      </c>
      <c r="I202" s="204">
        <v>1</v>
      </c>
      <c r="J202" s="204" t="s">
        <v>945</v>
      </c>
      <c r="K202" s="204" t="s">
        <v>102</v>
      </c>
      <c r="L202" s="116">
        <f t="shared" si="3"/>
        <v>9.4418309438470734E-3</v>
      </c>
      <c r="M202" s="115"/>
    </row>
    <row r="203" spans="1:13" x14ac:dyDescent="0.25">
      <c r="A203" s="204" t="s">
        <v>287</v>
      </c>
      <c r="B203" s="204" t="s">
        <v>386</v>
      </c>
      <c r="C203" s="205" t="s">
        <v>1734</v>
      </c>
      <c r="D203" s="206" t="s">
        <v>1735</v>
      </c>
      <c r="E203" s="206" t="s">
        <v>1736</v>
      </c>
      <c r="F203" s="204" t="s">
        <v>141</v>
      </c>
      <c r="G203" s="204" t="s">
        <v>498</v>
      </c>
      <c r="H203" s="204" t="s">
        <v>255</v>
      </c>
      <c r="I203" s="204">
        <v>1</v>
      </c>
      <c r="J203" s="204" t="s">
        <v>651</v>
      </c>
      <c r="K203" s="204" t="s">
        <v>119</v>
      </c>
      <c r="L203" s="116">
        <f t="shared" si="3"/>
        <v>9.478307945041814E-3</v>
      </c>
      <c r="M203" s="115"/>
    </row>
    <row r="204" spans="1:13" x14ac:dyDescent="0.25">
      <c r="A204" s="204" t="s">
        <v>276</v>
      </c>
      <c r="B204" s="204" t="s">
        <v>286</v>
      </c>
      <c r="C204" s="205" t="s">
        <v>1737</v>
      </c>
      <c r="D204" s="206" t="s">
        <v>1738</v>
      </c>
      <c r="E204" s="206" t="s">
        <v>1739</v>
      </c>
      <c r="F204" s="204" t="s">
        <v>142</v>
      </c>
      <c r="G204" s="204" t="s">
        <v>498</v>
      </c>
      <c r="H204" s="204" t="s">
        <v>11</v>
      </c>
      <c r="I204" s="204">
        <v>2</v>
      </c>
      <c r="J204" s="204" t="s">
        <v>651</v>
      </c>
      <c r="K204" s="204" t="s">
        <v>111</v>
      </c>
      <c r="L204" s="116">
        <f t="shared" si="3"/>
        <v>9.7551896654719233E-3</v>
      </c>
      <c r="M204" s="115"/>
    </row>
    <row r="205" spans="1:13" x14ac:dyDescent="0.25">
      <c r="A205" s="204" t="s">
        <v>279</v>
      </c>
      <c r="B205" s="204" t="s">
        <v>379</v>
      </c>
      <c r="C205" s="205" t="s">
        <v>1740</v>
      </c>
      <c r="D205" s="206" t="s">
        <v>1741</v>
      </c>
      <c r="E205" s="206" t="s">
        <v>1742</v>
      </c>
      <c r="F205" s="204" t="s">
        <v>101</v>
      </c>
      <c r="G205" s="204" t="s">
        <v>498</v>
      </c>
      <c r="H205" s="204" t="s">
        <v>255</v>
      </c>
      <c r="I205" s="204">
        <v>1</v>
      </c>
      <c r="J205" s="204" t="s">
        <v>666</v>
      </c>
      <c r="K205" s="204" t="s">
        <v>120</v>
      </c>
      <c r="L205" s="116">
        <f t="shared" si="3"/>
        <v>9.9143145161290306E-3</v>
      </c>
      <c r="M205" s="115"/>
    </row>
    <row r="206" spans="1:13" x14ac:dyDescent="0.25">
      <c r="A206" s="204" t="s">
        <v>297</v>
      </c>
      <c r="B206" s="204" t="s">
        <v>305</v>
      </c>
      <c r="C206" s="205" t="s">
        <v>1743</v>
      </c>
      <c r="D206" s="206" t="s">
        <v>1476</v>
      </c>
      <c r="E206" s="206" t="s">
        <v>1036</v>
      </c>
      <c r="F206" s="204" t="s">
        <v>105</v>
      </c>
      <c r="G206" s="204" t="s">
        <v>516</v>
      </c>
      <c r="H206" s="204" t="s">
        <v>11</v>
      </c>
      <c r="I206" s="204">
        <v>2</v>
      </c>
      <c r="J206" s="204" t="s">
        <v>936</v>
      </c>
      <c r="K206" s="204" t="s">
        <v>94</v>
      </c>
      <c r="L206" s="116">
        <f t="shared" si="3"/>
        <v>1.0104913381123059E-2</v>
      </c>
      <c r="M206" s="115"/>
    </row>
    <row r="207" spans="1:13" x14ac:dyDescent="0.25">
      <c r="A207" s="204" t="s">
        <v>296</v>
      </c>
      <c r="B207" s="204" t="s">
        <v>129</v>
      </c>
      <c r="C207" s="205" t="s">
        <v>1744</v>
      </c>
      <c r="D207" s="206" t="s">
        <v>1745</v>
      </c>
      <c r="E207" s="206" t="s">
        <v>603</v>
      </c>
      <c r="F207" s="204" t="s">
        <v>121</v>
      </c>
      <c r="G207" s="204" t="s">
        <v>516</v>
      </c>
      <c r="H207" s="204" t="s">
        <v>335</v>
      </c>
      <c r="I207" s="204">
        <v>1</v>
      </c>
      <c r="J207" s="204" t="s">
        <v>978</v>
      </c>
      <c r="K207" s="204" t="s">
        <v>98</v>
      </c>
      <c r="L207" s="116">
        <f t="shared" si="3"/>
        <v>1.0179547491039425E-2</v>
      </c>
      <c r="M207" s="115"/>
    </row>
    <row r="208" spans="1:13" x14ac:dyDescent="0.25">
      <c r="A208" s="204" t="s">
        <v>302</v>
      </c>
      <c r="B208" s="204" t="s">
        <v>147</v>
      </c>
      <c r="C208" s="205" t="s">
        <v>1746</v>
      </c>
      <c r="D208" s="206" t="s">
        <v>1747</v>
      </c>
      <c r="E208" s="206" t="s">
        <v>1748</v>
      </c>
      <c r="F208" s="204" t="s">
        <v>148</v>
      </c>
      <c r="G208" s="204" t="s">
        <v>516</v>
      </c>
      <c r="H208" s="204" t="s">
        <v>335</v>
      </c>
      <c r="I208" s="204">
        <v>1</v>
      </c>
      <c r="J208" s="204" t="s">
        <v>991</v>
      </c>
      <c r="K208" s="204" t="s">
        <v>96</v>
      </c>
      <c r="L208" s="116">
        <f t="shared" si="3"/>
        <v>1.0181638291517324E-2</v>
      </c>
      <c r="M208" s="115"/>
    </row>
    <row r="209" spans="1:13" x14ac:dyDescent="0.25">
      <c r="A209" s="204" t="s">
        <v>277</v>
      </c>
      <c r="B209" s="204" t="s">
        <v>374</v>
      </c>
      <c r="C209" s="205" t="s">
        <v>1749</v>
      </c>
      <c r="D209" s="206" t="s">
        <v>930</v>
      </c>
      <c r="E209" s="206" t="s">
        <v>1750</v>
      </c>
      <c r="F209" s="204" t="s">
        <v>158</v>
      </c>
      <c r="G209" s="204" t="s">
        <v>498</v>
      </c>
      <c r="H209" s="204" t="s">
        <v>10</v>
      </c>
      <c r="I209" s="204">
        <v>1</v>
      </c>
      <c r="J209" s="204" t="s">
        <v>744</v>
      </c>
      <c r="K209" s="204" t="s">
        <v>102</v>
      </c>
      <c r="L209" s="116">
        <f t="shared" si="3"/>
        <v>1.0993428912783753E-2</v>
      </c>
      <c r="M209" s="115"/>
    </row>
    <row r="210" spans="1:13" x14ac:dyDescent="0.25">
      <c r="A210" s="204" t="s">
        <v>278</v>
      </c>
      <c r="B210" s="204" t="s">
        <v>304</v>
      </c>
      <c r="C210" s="205" t="s">
        <v>1751</v>
      </c>
      <c r="D210" s="206" t="s">
        <v>1752</v>
      </c>
      <c r="E210" s="206" t="s">
        <v>1753</v>
      </c>
      <c r="F210" s="204" t="s">
        <v>138</v>
      </c>
      <c r="G210" s="204" t="s">
        <v>516</v>
      </c>
      <c r="H210" s="204" t="s">
        <v>11</v>
      </c>
      <c r="I210" s="204">
        <v>2</v>
      </c>
      <c r="J210" s="204" t="s">
        <v>925</v>
      </c>
      <c r="K210" s="204" t="s">
        <v>96</v>
      </c>
      <c r="L210" s="116">
        <f t="shared" si="3"/>
        <v>1.1751232078853048E-2</v>
      </c>
      <c r="M210" s="115"/>
    </row>
    <row r="211" spans="1:13" x14ac:dyDescent="0.25">
      <c r="A211" s="204" t="s">
        <v>259</v>
      </c>
      <c r="B211" s="204" t="s">
        <v>407</v>
      </c>
      <c r="C211" s="205" t="s">
        <v>1754</v>
      </c>
      <c r="D211" s="206" t="s">
        <v>1755</v>
      </c>
      <c r="E211" s="206" t="s">
        <v>1756</v>
      </c>
      <c r="F211" s="204" t="s">
        <v>165</v>
      </c>
      <c r="G211" s="204" t="s">
        <v>498</v>
      </c>
      <c r="H211" s="204" t="s">
        <v>10</v>
      </c>
      <c r="I211" s="204">
        <v>1</v>
      </c>
      <c r="J211" s="204" t="s">
        <v>915</v>
      </c>
      <c r="K211" s="204" t="s">
        <v>94</v>
      </c>
      <c r="L211" s="116">
        <f t="shared" si="3"/>
        <v>1.2865330047789725E-2</v>
      </c>
      <c r="M211" s="115"/>
    </row>
    <row r="212" spans="1:13" x14ac:dyDescent="0.25">
      <c r="A212" s="204" t="s">
        <v>311</v>
      </c>
      <c r="B212" s="204" t="s">
        <v>137</v>
      </c>
      <c r="C212" s="205" t="s">
        <v>1757</v>
      </c>
      <c r="D212" s="206" t="s">
        <v>1329</v>
      </c>
      <c r="E212" s="206" t="s">
        <v>834</v>
      </c>
      <c r="F212" s="204" t="s">
        <v>154</v>
      </c>
      <c r="G212" s="204" t="s">
        <v>498</v>
      </c>
      <c r="H212" s="204" t="s">
        <v>255</v>
      </c>
      <c r="I212" s="204">
        <v>1</v>
      </c>
      <c r="J212" s="204" t="s">
        <v>689</v>
      </c>
      <c r="K212" s="204" t="s">
        <v>98</v>
      </c>
      <c r="L212" s="116">
        <f t="shared" si="3"/>
        <v>1.3462626941457586E-2</v>
      </c>
      <c r="M212" s="115"/>
    </row>
  </sheetData>
  <sortState ref="A3:L221">
    <sortCondition ref="A3:A221"/>
  </sortState>
  <mergeCells count="1">
    <mergeCell ref="A1:L1"/>
  </mergeCells>
  <pageMargins left="0.7" right="0.7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6"/>
  <sheetViews>
    <sheetView workbookViewId="0">
      <selection activeCell="I30" sqref="I30:I31"/>
    </sheetView>
  </sheetViews>
  <sheetFormatPr defaultRowHeight="15" x14ac:dyDescent="0.25"/>
  <cols>
    <col min="1" max="1" width="8.7109375" style="75" customWidth="1"/>
    <col min="2" max="2" width="7" style="75" customWidth="1"/>
    <col min="3" max="3" width="9.140625" style="75"/>
    <col min="4" max="4" width="14.5703125" style="75" customWidth="1"/>
    <col min="5" max="5" width="14.28515625" style="75" customWidth="1"/>
    <col min="6" max="6" width="6.28515625" style="75" customWidth="1"/>
    <col min="7" max="7" width="8.28515625" style="75" customWidth="1"/>
    <col min="8" max="8" width="12.85546875" style="76" customWidth="1"/>
    <col min="9" max="9" width="8.7109375" style="75" customWidth="1"/>
    <col min="10" max="10" width="20" style="75" customWidth="1"/>
    <col min="11" max="11" width="7.7109375" style="75" customWidth="1"/>
    <col min="12" max="12" width="9" style="77" customWidth="1"/>
    <col min="13" max="16384" width="9.140625" style="74"/>
  </cols>
  <sheetData>
    <row r="1" spans="1:12" ht="18" x14ac:dyDescent="0.25">
      <c r="A1" s="252" t="s">
        <v>426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ht="39" x14ac:dyDescent="0.25">
      <c r="A2" s="57" t="s">
        <v>1</v>
      </c>
      <c r="B2" s="58" t="s">
        <v>2</v>
      </c>
      <c r="C2" s="58" t="s">
        <v>3</v>
      </c>
      <c r="D2" s="202" t="s">
        <v>1037</v>
      </c>
      <c r="E2" s="202" t="s">
        <v>647</v>
      </c>
      <c r="F2" s="58" t="s">
        <v>4</v>
      </c>
      <c r="G2" s="58" t="s">
        <v>5</v>
      </c>
      <c r="H2" s="58" t="s">
        <v>6</v>
      </c>
      <c r="I2" s="58" t="s">
        <v>7</v>
      </c>
      <c r="J2" s="57" t="s">
        <v>8</v>
      </c>
      <c r="K2" s="57" t="s">
        <v>9</v>
      </c>
      <c r="L2" s="57" t="s">
        <v>91</v>
      </c>
    </row>
    <row r="3" spans="1:12" s="138" customFormat="1" ht="15.75" thickBot="1" x14ac:dyDescent="0.3">
      <c r="A3" s="136"/>
      <c r="B3" s="137"/>
      <c r="C3" s="137"/>
      <c r="D3" s="137"/>
      <c r="E3" s="137"/>
      <c r="F3" s="137"/>
      <c r="G3" s="137"/>
      <c r="H3" s="137"/>
      <c r="I3" s="137"/>
      <c r="J3" s="136"/>
      <c r="K3" s="136"/>
      <c r="L3" s="136"/>
    </row>
    <row r="4" spans="1:12" s="138" customFormat="1" ht="16.5" thickBot="1" x14ac:dyDescent="0.3">
      <c r="A4" s="134" t="s">
        <v>420</v>
      </c>
      <c r="B4" s="135"/>
      <c r="C4" s="137"/>
      <c r="D4" s="137"/>
      <c r="E4" s="137"/>
      <c r="F4" s="137"/>
      <c r="G4" s="137"/>
      <c r="H4" s="137"/>
      <c r="I4" s="137"/>
      <c r="J4" s="136"/>
      <c r="K4" s="136"/>
      <c r="L4" s="136"/>
    </row>
    <row r="5" spans="1:12" x14ac:dyDescent="0.25">
      <c r="A5" s="204" t="s">
        <v>95</v>
      </c>
      <c r="B5" s="204" t="s">
        <v>338</v>
      </c>
      <c r="C5" s="205" t="s">
        <v>1315</v>
      </c>
      <c r="D5" s="206" t="s">
        <v>1316</v>
      </c>
      <c r="E5" s="206" t="s">
        <v>1317</v>
      </c>
      <c r="F5" s="204" t="s">
        <v>95</v>
      </c>
      <c r="G5" s="204" t="s">
        <v>516</v>
      </c>
      <c r="H5" s="204" t="s">
        <v>10</v>
      </c>
      <c r="I5" s="204">
        <v>1</v>
      </c>
      <c r="J5" s="204" t="s">
        <v>932</v>
      </c>
      <c r="K5" s="204" t="s">
        <v>94</v>
      </c>
      <c r="L5" s="116">
        <f t="shared" ref="L5:L20" si="0">C5/3.1</f>
        <v>4.7323402031063319E-3</v>
      </c>
    </row>
    <row r="6" spans="1:12" x14ac:dyDescent="0.25">
      <c r="A6" s="204" t="s">
        <v>153</v>
      </c>
      <c r="B6" s="204" t="s">
        <v>377</v>
      </c>
      <c r="C6" s="205" t="s">
        <v>1396</v>
      </c>
      <c r="D6" s="206" t="s">
        <v>1397</v>
      </c>
      <c r="E6" s="206" t="s">
        <v>1398</v>
      </c>
      <c r="F6" s="204" t="s">
        <v>97</v>
      </c>
      <c r="G6" s="204" t="s">
        <v>516</v>
      </c>
      <c r="H6" s="204" t="s">
        <v>255</v>
      </c>
      <c r="I6" s="204">
        <v>1</v>
      </c>
      <c r="J6" s="204" t="s">
        <v>932</v>
      </c>
      <c r="K6" s="204" t="s">
        <v>96</v>
      </c>
      <c r="L6" s="116">
        <f t="shared" si="0"/>
        <v>5.4326463560334529E-3</v>
      </c>
    </row>
    <row r="7" spans="1:12" x14ac:dyDescent="0.25">
      <c r="A7" s="204" t="s">
        <v>154</v>
      </c>
      <c r="B7" s="204" t="s">
        <v>121</v>
      </c>
      <c r="C7" s="205" t="s">
        <v>1399</v>
      </c>
      <c r="D7" s="206" t="s">
        <v>1400</v>
      </c>
      <c r="E7" s="206" t="s">
        <v>1401</v>
      </c>
      <c r="F7" s="204" t="s">
        <v>130</v>
      </c>
      <c r="G7" s="204" t="s">
        <v>516</v>
      </c>
      <c r="H7" s="204" t="s">
        <v>335</v>
      </c>
      <c r="I7" s="204">
        <v>1</v>
      </c>
      <c r="J7" s="204" t="s">
        <v>932</v>
      </c>
      <c r="K7" s="204" t="s">
        <v>98</v>
      </c>
      <c r="L7" s="116">
        <f t="shared" si="0"/>
        <v>5.4393667861409797E-3</v>
      </c>
    </row>
    <row r="8" spans="1:12" x14ac:dyDescent="0.25">
      <c r="A8" s="204" t="s">
        <v>156</v>
      </c>
      <c r="B8" s="204" t="s">
        <v>105</v>
      </c>
      <c r="C8" s="205" t="s">
        <v>1405</v>
      </c>
      <c r="D8" s="206" t="s">
        <v>1406</v>
      </c>
      <c r="E8" s="206" t="s">
        <v>1407</v>
      </c>
      <c r="F8" s="204" t="s">
        <v>95</v>
      </c>
      <c r="G8" s="204" t="s">
        <v>516</v>
      </c>
      <c r="H8" s="204" t="s">
        <v>335</v>
      </c>
      <c r="I8" s="204">
        <v>1</v>
      </c>
      <c r="J8" s="204" t="s">
        <v>932</v>
      </c>
      <c r="K8" s="204" t="s">
        <v>100</v>
      </c>
      <c r="L8" s="116">
        <f t="shared" si="0"/>
        <v>5.5092592592592589E-3</v>
      </c>
    </row>
    <row r="9" spans="1:12" x14ac:dyDescent="0.25">
      <c r="A9" s="204" t="s">
        <v>175</v>
      </c>
      <c r="B9" s="204" t="s">
        <v>360</v>
      </c>
      <c r="C9" s="205" t="s">
        <v>1441</v>
      </c>
      <c r="D9" s="206" t="s">
        <v>1442</v>
      </c>
      <c r="E9" s="206" t="s">
        <v>1443</v>
      </c>
      <c r="F9" s="204" t="s">
        <v>97</v>
      </c>
      <c r="G9" s="204" t="s">
        <v>516</v>
      </c>
      <c r="H9" s="204" t="s">
        <v>10</v>
      </c>
      <c r="I9" s="204">
        <v>1</v>
      </c>
      <c r="J9" s="204" t="s">
        <v>932</v>
      </c>
      <c r="K9" s="204" t="s">
        <v>102</v>
      </c>
      <c r="L9" s="116">
        <f t="shared" si="0"/>
        <v>5.7714307048984462E-3</v>
      </c>
    </row>
    <row r="10" spans="1:12" x14ac:dyDescent="0.25">
      <c r="A10" s="204" t="s">
        <v>187</v>
      </c>
      <c r="B10" s="204" t="s">
        <v>404</v>
      </c>
      <c r="C10" s="205" t="s">
        <v>1470</v>
      </c>
      <c r="D10" s="206" t="s">
        <v>1471</v>
      </c>
      <c r="E10" s="206" t="s">
        <v>927</v>
      </c>
      <c r="F10" s="204" t="s">
        <v>130</v>
      </c>
      <c r="G10" s="204" t="s">
        <v>516</v>
      </c>
      <c r="H10" s="204" t="s">
        <v>10</v>
      </c>
      <c r="I10" s="204">
        <v>1</v>
      </c>
      <c r="J10" s="204" t="s">
        <v>932</v>
      </c>
      <c r="K10" s="204" t="s">
        <v>104</v>
      </c>
      <c r="L10" s="116">
        <f t="shared" si="0"/>
        <v>5.8825044802867377E-3</v>
      </c>
    </row>
    <row r="11" spans="1:12" x14ac:dyDescent="0.25">
      <c r="A11" s="204" t="s">
        <v>201</v>
      </c>
      <c r="B11" s="204" t="s">
        <v>269</v>
      </c>
      <c r="C11" s="205" t="s">
        <v>1501</v>
      </c>
      <c r="D11" s="206" t="s">
        <v>587</v>
      </c>
      <c r="E11" s="206" t="s">
        <v>1502</v>
      </c>
      <c r="F11" s="204" t="s">
        <v>132</v>
      </c>
      <c r="G11" s="204" t="s">
        <v>516</v>
      </c>
      <c r="H11" s="204" t="s">
        <v>255</v>
      </c>
      <c r="I11" s="204">
        <v>1</v>
      </c>
      <c r="J11" s="204" t="s">
        <v>932</v>
      </c>
      <c r="K11" s="204" t="s">
        <v>106</v>
      </c>
      <c r="L11" s="116">
        <f t="shared" si="0"/>
        <v>6.0530540621266419E-3</v>
      </c>
    </row>
    <row r="12" spans="1:12" x14ac:dyDescent="0.25">
      <c r="A12" s="204" t="s">
        <v>207</v>
      </c>
      <c r="B12" s="204" t="s">
        <v>366</v>
      </c>
      <c r="C12" s="205" t="s">
        <v>1511</v>
      </c>
      <c r="D12" s="206" t="s">
        <v>523</v>
      </c>
      <c r="E12" s="206" t="s">
        <v>524</v>
      </c>
      <c r="F12" s="204" t="s">
        <v>132</v>
      </c>
      <c r="G12" s="204" t="s">
        <v>516</v>
      </c>
      <c r="H12" s="204" t="s">
        <v>255</v>
      </c>
      <c r="I12" s="204">
        <v>1</v>
      </c>
      <c r="J12" s="204" t="s">
        <v>932</v>
      </c>
      <c r="K12" s="204" t="s">
        <v>107</v>
      </c>
      <c r="L12" s="116">
        <f t="shared" si="0"/>
        <v>6.1452359617682195E-3</v>
      </c>
    </row>
    <row r="13" spans="1:12" x14ac:dyDescent="0.25">
      <c r="A13" s="204" t="s">
        <v>218</v>
      </c>
      <c r="B13" s="204" t="s">
        <v>143</v>
      </c>
      <c r="C13" s="205" t="s">
        <v>1534</v>
      </c>
      <c r="D13" s="206" t="s">
        <v>1535</v>
      </c>
      <c r="E13" s="206" t="s">
        <v>1536</v>
      </c>
      <c r="F13" s="204" t="s">
        <v>130</v>
      </c>
      <c r="G13" s="204" t="s">
        <v>516</v>
      </c>
      <c r="H13" s="204" t="s">
        <v>335</v>
      </c>
      <c r="I13" s="204">
        <v>1</v>
      </c>
      <c r="J13" s="204" t="s">
        <v>932</v>
      </c>
      <c r="K13" s="204" t="s">
        <v>109</v>
      </c>
      <c r="L13" s="116">
        <f t="shared" si="0"/>
        <v>6.3916517323775388E-3</v>
      </c>
    </row>
    <row r="14" spans="1:12" x14ac:dyDescent="0.25">
      <c r="A14" s="204" t="s">
        <v>243</v>
      </c>
      <c r="B14" s="204" t="s">
        <v>112</v>
      </c>
      <c r="C14" s="205" t="s">
        <v>1599</v>
      </c>
      <c r="D14" s="206" t="s">
        <v>1600</v>
      </c>
      <c r="E14" s="206" t="s">
        <v>1601</v>
      </c>
      <c r="F14" s="204" t="s">
        <v>97</v>
      </c>
      <c r="G14" s="204" t="s">
        <v>516</v>
      </c>
      <c r="H14" s="204" t="s">
        <v>335</v>
      </c>
      <c r="I14" s="204">
        <v>1</v>
      </c>
      <c r="J14" s="204" t="s">
        <v>932</v>
      </c>
      <c r="K14" s="204" t="s">
        <v>111</v>
      </c>
      <c r="L14" s="116">
        <f t="shared" si="0"/>
        <v>6.9639336917562723E-3</v>
      </c>
    </row>
    <row r="15" spans="1:12" x14ac:dyDescent="0.25">
      <c r="A15" s="204" t="s">
        <v>247</v>
      </c>
      <c r="B15" s="204" t="s">
        <v>389</v>
      </c>
      <c r="C15" s="205" t="s">
        <v>1610</v>
      </c>
      <c r="D15" s="206" t="s">
        <v>1611</v>
      </c>
      <c r="E15" s="206" t="s">
        <v>1612</v>
      </c>
      <c r="F15" s="204" t="s">
        <v>132</v>
      </c>
      <c r="G15" s="204" t="s">
        <v>516</v>
      </c>
      <c r="H15" s="204" t="s">
        <v>255</v>
      </c>
      <c r="I15" s="204">
        <v>1</v>
      </c>
      <c r="J15" s="204" t="s">
        <v>932</v>
      </c>
      <c r="K15" s="204" t="s">
        <v>113</v>
      </c>
      <c r="L15" s="116">
        <f t="shared" si="0"/>
        <v>7.0384184587813621E-3</v>
      </c>
    </row>
    <row r="16" spans="1:12" x14ac:dyDescent="0.25">
      <c r="A16" s="204" t="s">
        <v>299</v>
      </c>
      <c r="B16" s="204" t="s">
        <v>113</v>
      </c>
      <c r="C16" s="205" t="s">
        <v>1658</v>
      </c>
      <c r="D16" s="206" t="s">
        <v>1659</v>
      </c>
      <c r="E16" s="206" t="s">
        <v>1660</v>
      </c>
      <c r="F16" s="204" t="s">
        <v>132</v>
      </c>
      <c r="G16" s="204" t="s">
        <v>516</v>
      </c>
      <c r="H16" s="204" t="s">
        <v>255</v>
      </c>
      <c r="I16" s="204">
        <v>1</v>
      </c>
      <c r="J16" s="204" t="s">
        <v>932</v>
      </c>
      <c r="K16" s="204" t="s">
        <v>115</v>
      </c>
      <c r="L16" s="116">
        <f t="shared" si="0"/>
        <v>7.5880376344086026E-3</v>
      </c>
    </row>
    <row r="17" spans="1:12" x14ac:dyDescent="0.25">
      <c r="A17" s="204" t="s">
        <v>274</v>
      </c>
      <c r="B17" s="204" t="s">
        <v>390</v>
      </c>
      <c r="C17" s="205" t="s">
        <v>1668</v>
      </c>
      <c r="D17" s="206" t="s">
        <v>1669</v>
      </c>
      <c r="E17" s="206" t="s">
        <v>1670</v>
      </c>
      <c r="F17" s="204" t="s">
        <v>132</v>
      </c>
      <c r="G17" s="204" t="s">
        <v>516</v>
      </c>
      <c r="H17" s="204" t="s">
        <v>255</v>
      </c>
      <c r="I17" s="204">
        <v>1</v>
      </c>
      <c r="J17" s="204" t="s">
        <v>932</v>
      </c>
      <c r="K17" s="204" t="s">
        <v>117</v>
      </c>
      <c r="L17" s="116">
        <f t="shared" si="0"/>
        <v>7.6744698327359615E-3</v>
      </c>
    </row>
    <row r="18" spans="1:12" x14ac:dyDescent="0.25">
      <c r="A18" s="204" t="s">
        <v>265</v>
      </c>
      <c r="B18" s="204" t="s">
        <v>139</v>
      </c>
      <c r="C18" s="205" t="s">
        <v>1691</v>
      </c>
      <c r="D18" s="206" t="s">
        <v>790</v>
      </c>
      <c r="E18" s="206" t="s">
        <v>1692</v>
      </c>
      <c r="F18" s="204" t="s">
        <v>132</v>
      </c>
      <c r="G18" s="204" t="s">
        <v>516</v>
      </c>
      <c r="H18" s="204" t="s">
        <v>335</v>
      </c>
      <c r="I18" s="204">
        <v>1</v>
      </c>
      <c r="J18" s="204" t="s">
        <v>932</v>
      </c>
      <c r="K18" s="204" t="s">
        <v>119</v>
      </c>
      <c r="L18" s="116">
        <f t="shared" si="0"/>
        <v>8.4099089008363194E-3</v>
      </c>
    </row>
    <row r="19" spans="1:12" x14ac:dyDescent="0.25">
      <c r="A19" s="204" t="s">
        <v>305</v>
      </c>
      <c r="B19" s="204" t="s">
        <v>141</v>
      </c>
      <c r="C19" s="205" t="s">
        <v>1722</v>
      </c>
      <c r="D19" s="206" t="s">
        <v>1723</v>
      </c>
      <c r="E19" s="206" t="s">
        <v>1724</v>
      </c>
      <c r="F19" s="204" t="s">
        <v>130</v>
      </c>
      <c r="G19" s="204" t="s">
        <v>516</v>
      </c>
      <c r="H19" s="204" t="s">
        <v>335</v>
      </c>
      <c r="I19" s="204">
        <v>1</v>
      </c>
      <c r="J19" s="204" t="s">
        <v>932</v>
      </c>
      <c r="K19" s="204" t="s">
        <v>120</v>
      </c>
      <c r="L19" s="116">
        <f t="shared" si="0"/>
        <v>9.3975134408602144E-3</v>
      </c>
    </row>
    <row r="20" spans="1:12" x14ac:dyDescent="0.25">
      <c r="A20" s="204" t="s">
        <v>282</v>
      </c>
      <c r="B20" s="204" t="s">
        <v>140</v>
      </c>
      <c r="C20" s="205" t="s">
        <v>1725</v>
      </c>
      <c r="D20" s="206" t="s">
        <v>1726</v>
      </c>
      <c r="E20" s="206" t="s">
        <v>1727</v>
      </c>
      <c r="F20" s="204" t="s">
        <v>97</v>
      </c>
      <c r="G20" s="204" t="s">
        <v>516</v>
      </c>
      <c r="H20" s="204" t="s">
        <v>335</v>
      </c>
      <c r="I20" s="204">
        <v>1</v>
      </c>
      <c r="J20" s="204" t="s">
        <v>932</v>
      </c>
      <c r="K20" s="204" t="s">
        <v>122</v>
      </c>
      <c r="L20" s="116">
        <f t="shared" si="0"/>
        <v>9.3980734767025089E-3</v>
      </c>
    </row>
    <row r="21" spans="1:12" x14ac:dyDescent="0.25">
      <c r="A21" s="204"/>
      <c r="B21" s="204"/>
      <c r="C21" s="205"/>
      <c r="D21" s="206"/>
      <c r="E21" s="206"/>
      <c r="F21" s="204"/>
      <c r="G21" s="204"/>
      <c r="H21" s="204"/>
      <c r="I21" s="204"/>
      <c r="J21" s="204"/>
      <c r="K21" s="204"/>
      <c r="L21" s="116"/>
    </row>
    <row r="22" spans="1:12" x14ac:dyDescent="0.25">
      <c r="A22" s="204" t="s">
        <v>113</v>
      </c>
      <c r="B22" s="204" t="s">
        <v>383</v>
      </c>
      <c r="C22" s="205" t="s">
        <v>1291</v>
      </c>
      <c r="D22" s="206" t="s">
        <v>1292</v>
      </c>
      <c r="E22" s="206" t="s">
        <v>931</v>
      </c>
      <c r="F22" s="204" t="s">
        <v>133</v>
      </c>
      <c r="G22" s="204" t="s">
        <v>516</v>
      </c>
      <c r="H22" s="204" t="s">
        <v>10</v>
      </c>
      <c r="I22" s="204">
        <v>1</v>
      </c>
      <c r="J22" s="204" t="s">
        <v>928</v>
      </c>
      <c r="K22" s="204" t="s">
        <v>94</v>
      </c>
      <c r="L22" s="116">
        <f t="shared" ref="L22:L36" si="1">C22/3.1</f>
        <v>4.4388067502986852E-3</v>
      </c>
    </row>
    <row r="23" spans="1:12" x14ac:dyDescent="0.25">
      <c r="A23" s="204" t="s">
        <v>133</v>
      </c>
      <c r="B23" s="204" t="s">
        <v>227</v>
      </c>
      <c r="C23" s="205" t="s">
        <v>1322</v>
      </c>
      <c r="D23" s="206" t="s">
        <v>930</v>
      </c>
      <c r="E23" s="206" t="s">
        <v>931</v>
      </c>
      <c r="F23" s="204" t="s">
        <v>135</v>
      </c>
      <c r="G23" s="204" t="s">
        <v>516</v>
      </c>
      <c r="H23" s="204" t="s">
        <v>10</v>
      </c>
      <c r="I23" s="204">
        <v>1</v>
      </c>
      <c r="J23" s="204" t="s">
        <v>928</v>
      </c>
      <c r="K23" s="204" t="s">
        <v>96</v>
      </c>
      <c r="L23" s="116">
        <f t="shared" si="1"/>
        <v>4.768854540023894E-3</v>
      </c>
    </row>
    <row r="24" spans="1:12" x14ac:dyDescent="0.25">
      <c r="A24" s="204" t="s">
        <v>144</v>
      </c>
      <c r="B24" s="204" t="s">
        <v>110</v>
      </c>
      <c r="C24" s="205" t="s">
        <v>1360</v>
      </c>
      <c r="D24" s="206" t="s">
        <v>1361</v>
      </c>
      <c r="E24" s="206" t="s">
        <v>1362</v>
      </c>
      <c r="F24" s="204" t="s">
        <v>134</v>
      </c>
      <c r="G24" s="204" t="s">
        <v>516</v>
      </c>
      <c r="H24" s="204" t="s">
        <v>335</v>
      </c>
      <c r="I24" s="204">
        <v>1</v>
      </c>
      <c r="J24" s="204" t="s">
        <v>928</v>
      </c>
      <c r="K24" s="204" t="s">
        <v>98</v>
      </c>
      <c r="L24" s="116">
        <f t="shared" si="1"/>
        <v>5.0937873357228191E-3</v>
      </c>
    </row>
    <row r="25" spans="1:12" x14ac:dyDescent="0.25">
      <c r="A25" s="204" t="s">
        <v>150</v>
      </c>
      <c r="B25" s="204" t="s">
        <v>101</v>
      </c>
      <c r="C25" s="205" t="s">
        <v>1379</v>
      </c>
      <c r="D25" s="206" t="s">
        <v>1380</v>
      </c>
      <c r="E25" s="206" t="s">
        <v>1381</v>
      </c>
      <c r="F25" s="204" t="s">
        <v>108</v>
      </c>
      <c r="G25" s="204" t="s">
        <v>516</v>
      </c>
      <c r="H25" s="204" t="s">
        <v>335</v>
      </c>
      <c r="I25" s="204">
        <v>1</v>
      </c>
      <c r="J25" s="204" t="s">
        <v>928</v>
      </c>
      <c r="K25" s="204" t="s">
        <v>100</v>
      </c>
      <c r="L25" s="116">
        <f t="shared" si="1"/>
        <v>5.2580645161290325E-3</v>
      </c>
    </row>
    <row r="26" spans="1:12" x14ac:dyDescent="0.25">
      <c r="A26" s="204" t="s">
        <v>174</v>
      </c>
      <c r="B26" s="204" t="s">
        <v>312</v>
      </c>
      <c r="C26" s="205" t="s">
        <v>1438</v>
      </c>
      <c r="D26" s="206" t="s">
        <v>1439</v>
      </c>
      <c r="E26" s="206" t="s">
        <v>1440</v>
      </c>
      <c r="F26" s="204" t="s">
        <v>134</v>
      </c>
      <c r="G26" s="204" t="s">
        <v>516</v>
      </c>
      <c r="H26" s="204" t="s">
        <v>255</v>
      </c>
      <c r="I26" s="204">
        <v>1</v>
      </c>
      <c r="J26" s="204" t="s">
        <v>928</v>
      </c>
      <c r="K26" s="204" t="s">
        <v>102</v>
      </c>
      <c r="L26" s="116">
        <f t="shared" si="1"/>
        <v>5.7672864396654724E-3</v>
      </c>
    </row>
    <row r="27" spans="1:12" x14ac:dyDescent="0.25">
      <c r="A27" s="204" t="s">
        <v>178</v>
      </c>
      <c r="B27" s="204" t="s">
        <v>142</v>
      </c>
      <c r="C27" s="205" t="s">
        <v>1449</v>
      </c>
      <c r="D27" s="206" t="s">
        <v>1450</v>
      </c>
      <c r="E27" s="206" t="s">
        <v>1451</v>
      </c>
      <c r="F27" s="204" t="s">
        <v>108</v>
      </c>
      <c r="G27" s="204" t="s">
        <v>516</v>
      </c>
      <c r="H27" s="204" t="s">
        <v>335</v>
      </c>
      <c r="I27" s="204">
        <v>1</v>
      </c>
      <c r="J27" s="204" t="s">
        <v>928</v>
      </c>
      <c r="K27" s="204" t="s">
        <v>104</v>
      </c>
      <c r="L27" s="116">
        <f t="shared" si="1"/>
        <v>5.7874477299880529E-3</v>
      </c>
    </row>
    <row r="28" spans="1:12" x14ac:dyDescent="0.25">
      <c r="A28" s="204" t="s">
        <v>221</v>
      </c>
      <c r="B28" s="204" t="s">
        <v>226</v>
      </c>
      <c r="C28" s="205" t="s">
        <v>1544</v>
      </c>
      <c r="D28" s="206" t="s">
        <v>974</v>
      </c>
      <c r="E28" s="206" t="s">
        <v>975</v>
      </c>
      <c r="F28" s="204" t="s">
        <v>108</v>
      </c>
      <c r="G28" s="204" t="s">
        <v>516</v>
      </c>
      <c r="H28" s="204" t="s">
        <v>10</v>
      </c>
      <c r="I28" s="204">
        <v>1</v>
      </c>
      <c r="J28" s="204" t="s">
        <v>928</v>
      </c>
      <c r="K28" s="204" t="s">
        <v>106</v>
      </c>
      <c r="L28" s="116">
        <f t="shared" si="1"/>
        <v>6.5176597968936685E-3</v>
      </c>
    </row>
    <row r="29" spans="1:12" x14ac:dyDescent="0.25">
      <c r="A29" s="204" t="s">
        <v>230</v>
      </c>
      <c r="B29" s="204" t="s">
        <v>346</v>
      </c>
      <c r="C29" s="205" t="s">
        <v>1567</v>
      </c>
      <c r="D29" s="206" t="s">
        <v>1568</v>
      </c>
      <c r="E29" s="206" t="s">
        <v>1036</v>
      </c>
      <c r="F29" s="204" t="s">
        <v>135</v>
      </c>
      <c r="G29" s="204" t="s">
        <v>516</v>
      </c>
      <c r="H29" s="204" t="s">
        <v>10</v>
      </c>
      <c r="I29" s="204">
        <v>1</v>
      </c>
      <c r="J29" s="204" t="s">
        <v>928</v>
      </c>
      <c r="K29" s="204" t="s">
        <v>107</v>
      </c>
      <c r="L29" s="116">
        <f t="shared" si="1"/>
        <v>6.7545176224611701E-3</v>
      </c>
    </row>
    <row r="30" spans="1:12" x14ac:dyDescent="0.25">
      <c r="A30" s="204" t="s">
        <v>241</v>
      </c>
      <c r="B30" s="204" t="s">
        <v>148</v>
      </c>
      <c r="C30" s="205" t="s">
        <v>1590</v>
      </c>
      <c r="D30" s="206" t="s">
        <v>1591</v>
      </c>
      <c r="E30" s="206" t="s">
        <v>1592</v>
      </c>
      <c r="F30" s="204" t="s">
        <v>108</v>
      </c>
      <c r="G30" s="204" t="s">
        <v>516</v>
      </c>
      <c r="H30" s="204" t="s">
        <v>335</v>
      </c>
      <c r="I30" s="204">
        <v>1</v>
      </c>
      <c r="J30" s="204" t="s">
        <v>928</v>
      </c>
      <c r="K30" s="204" t="s">
        <v>109</v>
      </c>
      <c r="L30" s="116">
        <f t="shared" si="1"/>
        <v>6.8858273596176817E-3</v>
      </c>
    </row>
    <row r="31" spans="1:12" x14ac:dyDescent="0.25">
      <c r="A31" s="204" t="s">
        <v>206</v>
      </c>
      <c r="B31" s="204" t="s">
        <v>373</v>
      </c>
      <c r="C31" s="205" t="s">
        <v>1593</v>
      </c>
      <c r="D31" s="206" t="s">
        <v>1594</v>
      </c>
      <c r="E31" s="206" t="s">
        <v>1595</v>
      </c>
      <c r="F31" s="204" t="s">
        <v>136</v>
      </c>
      <c r="G31" s="204" t="s">
        <v>516</v>
      </c>
      <c r="H31" s="204" t="s">
        <v>10</v>
      </c>
      <c r="I31" s="204">
        <v>1</v>
      </c>
      <c r="J31" s="204" t="s">
        <v>928</v>
      </c>
      <c r="K31" s="204" t="s">
        <v>111</v>
      </c>
      <c r="L31" s="116">
        <f t="shared" si="1"/>
        <v>6.9031884707287938E-3</v>
      </c>
    </row>
    <row r="32" spans="1:12" x14ac:dyDescent="0.25">
      <c r="A32" s="204" t="s">
        <v>289</v>
      </c>
      <c r="B32" s="204" t="s">
        <v>107</v>
      </c>
      <c r="C32" s="205" t="s">
        <v>1639</v>
      </c>
      <c r="D32" s="206" t="s">
        <v>1008</v>
      </c>
      <c r="E32" s="206" t="s">
        <v>927</v>
      </c>
      <c r="F32" s="204" t="s">
        <v>136</v>
      </c>
      <c r="G32" s="204" t="s">
        <v>516</v>
      </c>
      <c r="H32" s="204" t="s">
        <v>255</v>
      </c>
      <c r="I32" s="204">
        <v>1</v>
      </c>
      <c r="J32" s="204" t="s">
        <v>928</v>
      </c>
      <c r="K32" s="204" t="s">
        <v>113</v>
      </c>
      <c r="L32" s="116">
        <f t="shared" si="1"/>
        <v>7.3201164874551966E-3</v>
      </c>
    </row>
    <row r="33" spans="1:12" x14ac:dyDescent="0.25">
      <c r="A33" s="204" t="s">
        <v>262</v>
      </c>
      <c r="B33" s="204" t="s">
        <v>94</v>
      </c>
      <c r="C33" s="205" t="s">
        <v>1661</v>
      </c>
      <c r="D33" s="206" t="s">
        <v>1662</v>
      </c>
      <c r="E33" s="206" t="s">
        <v>1173</v>
      </c>
      <c r="F33" s="204" t="s">
        <v>134</v>
      </c>
      <c r="G33" s="204" t="s">
        <v>516</v>
      </c>
      <c r="H33" s="204" t="s">
        <v>255</v>
      </c>
      <c r="I33" s="204">
        <v>1</v>
      </c>
      <c r="J33" s="204" t="s">
        <v>928</v>
      </c>
      <c r="K33" s="204" t="s">
        <v>115</v>
      </c>
      <c r="L33" s="116">
        <f t="shared" si="1"/>
        <v>7.6165621266427704E-3</v>
      </c>
    </row>
    <row r="34" spans="1:12" x14ac:dyDescent="0.25">
      <c r="A34" s="204" t="s">
        <v>272</v>
      </c>
      <c r="B34" s="204" t="s">
        <v>128</v>
      </c>
      <c r="C34" s="205" t="s">
        <v>1663</v>
      </c>
      <c r="D34" s="206" t="s">
        <v>558</v>
      </c>
      <c r="E34" s="206" t="s">
        <v>1664</v>
      </c>
      <c r="F34" s="204" t="s">
        <v>133</v>
      </c>
      <c r="G34" s="204" t="s">
        <v>516</v>
      </c>
      <c r="H34" s="204" t="s">
        <v>335</v>
      </c>
      <c r="I34" s="204">
        <v>1</v>
      </c>
      <c r="J34" s="204" t="s">
        <v>928</v>
      </c>
      <c r="K34" s="204" t="s">
        <v>117</v>
      </c>
      <c r="L34" s="116">
        <f t="shared" si="1"/>
        <v>7.6174208482676234E-3</v>
      </c>
    </row>
    <row r="35" spans="1:12" x14ac:dyDescent="0.25">
      <c r="A35" s="204" t="s">
        <v>301</v>
      </c>
      <c r="B35" s="204" t="s">
        <v>384</v>
      </c>
      <c r="C35" s="205" t="s">
        <v>1672</v>
      </c>
      <c r="D35" s="206" t="s">
        <v>1674</v>
      </c>
      <c r="E35" s="206" t="s">
        <v>1660</v>
      </c>
      <c r="F35" s="204" t="s">
        <v>134</v>
      </c>
      <c r="G35" s="204" t="s">
        <v>516</v>
      </c>
      <c r="H35" s="204" t="s">
        <v>255</v>
      </c>
      <c r="I35" s="204">
        <v>1</v>
      </c>
      <c r="J35" s="204" t="s">
        <v>928</v>
      </c>
      <c r="K35" s="204" t="s">
        <v>119</v>
      </c>
      <c r="L35" s="116">
        <f t="shared" si="1"/>
        <v>7.7658676821983283E-3</v>
      </c>
    </row>
    <row r="36" spans="1:12" x14ac:dyDescent="0.25">
      <c r="A36" s="204" t="s">
        <v>292</v>
      </c>
      <c r="B36" s="204" t="s">
        <v>371</v>
      </c>
      <c r="C36" s="205" t="s">
        <v>1675</v>
      </c>
      <c r="D36" s="206" t="s">
        <v>674</v>
      </c>
      <c r="E36" s="206" t="s">
        <v>1676</v>
      </c>
      <c r="F36" s="204" t="s">
        <v>134</v>
      </c>
      <c r="G36" s="204" t="s">
        <v>516</v>
      </c>
      <c r="H36" s="204" t="s">
        <v>10</v>
      </c>
      <c r="I36" s="204">
        <v>1</v>
      </c>
      <c r="J36" s="204" t="s">
        <v>928</v>
      </c>
      <c r="K36" s="204" t="s">
        <v>120</v>
      </c>
      <c r="L36" s="116">
        <f t="shared" si="1"/>
        <v>7.8242607526881718E-3</v>
      </c>
    </row>
    <row r="37" spans="1:12" x14ac:dyDescent="0.25">
      <c r="A37" s="204"/>
      <c r="B37" s="204"/>
      <c r="C37" s="205"/>
      <c r="D37" s="206"/>
      <c r="E37" s="206"/>
      <c r="F37" s="204"/>
      <c r="G37" s="204"/>
      <c r="H37" s="204"/>
      <c r="I37" s="204"/>
      <c r="J37" s="204"/>
      <c r="K37" s="204"/>
      <c r="L37" s="116"/>
    </row>
    <row r="38" spans="1:12" x14ac:dyDescent="0.25">
      <c r="A38" s="204" t="s">
        <v>132</v>
      </c>
      <c r="B38" s="204" t="s">
        <v>131</v>
      </c>
      <c r="C38" s="205" t="s">
        <v>1321</v>
      </c>
      <c r="D38" s="206" t="s">
        <v>704</v>
      </c>
      <c r="E38" s="206" t="s">
        <v>927</v>
      </c>
      <c r="F38" s="204" t="s">
        <v>137</v>
      </c>
      <c r="G38" s="204" t="s">
        <v>516</v>
      </c>
      <c r="H38" s="204" t="s">
        <v>335</v>
      </c>
      <c r="I38" s="204">
        <v>1</v>
      </c>
      <c r="J38" s="204" t="s">
        <v>925</v>
      </c>
      <c r="K38" s="204" t="s">
        <v>94</v>
      </c>
      <c r="L38" s="116">
        <f>C38/3.1</f>
        <v>4.7431302270011947E-3</v>
      </c>
    </row>
    <row r="39" spans="1:12" x14ac:dyDescent="0.25">
      <c r="A39" s="204" t="s">
        <v>189</v>
      </c>
      <c r="B39" s="204" t="s">
        <v>349</v>
      </c>
      <c r="C39" s="205" t="s">
        <v>1473</v>
      </c>
      <c r="D39" s="206" t="s">
        <v>729</v>
      </c>
      <c r="E39" s="206" t="s">
        <v>1474</v>
      </c>
      <c r="F39" s="204" t="s">
        <v>112</v>
      </c>
      <c r="G39" s="204" t="s">
        <v>516</v>
      </c>
      <c r="H39" s="204" t="s">
        <v>10</v>
      </c>
      <c r="I39" s="204">
        <v>1</v>
      </c>
      <c r="J39" s="204" t="s">
        <v>925</v>
      </c>
      <c r="K39" s="204" t="s">
        <v>96</v>
      </c>
      <c r="L39" s="116">
        <f>C39/3.1</f>
        <v>5.9130077658303467E-3</v>
      </c>
    </row>
    <row r="40" spans="1:12" x14ac:dyDescent="0.25">
      <c r="A40" s="204" t="s">
        <v>199</v>
      </c>
      <c r="B40" s="204" t="s">
        <v>380</v>
      </c>
      <c r="C40" s="205" t="s">
        <v>1497</v>
      </c>
      <c r="D40" s="206" t="s">
        <v>1498</v>
      </c>
      <c r="E40" s="206" t="s">
        <v>1499</v>
      </c>
      <c r="F40" s="204" t="s">
        <v>116</v>
      </c>
      <c r="G40" s="204" t="s">
        <v>516</v>
      </c>
      <c r="H40" s="204" t="s">
        <v>10</v>
      </c>
      <c r="I40" s="204">
        <v>1</v>
      </c>
      <c r="J40" s="204" t="s">
        <v>925</v>
      </c>
      <c r="K40" s="204" t="s">
        <v>98</v>
      </c>
      <c r="L40" s="116">
        <f>C40/3.1</f>
        <v>6.0475283751493438E-3</v>
      </c>
    </row>
    <row r="41" spans="1:12" x14ac:dyDescent="0.25">
      <c r="A41" s="204" t="s">
        <v>284</v>
      </c>
      <c r="B41" s="204" t="s">
        <v>1715</v>
      </c>
      <c r="C41" s="205" t="s">
        <v>1714</v>
      </c>
      <c r="D41" s="206" t="s">
        <v>1319</v>
      </c>
      <c r="E41" s="206" t="s">
        <v>1716</v>
      </c>
      <c r="F41" s="204" t="s">
        <v>138</v>
      </c>
      <c r="G41" s="204" t="s">
        <v>516</v>
      </c>
      <c r="H41" s="204" t="s">
        <v>10</v>
      </c>
      <c r="I41" s="204">
        <v>1</v>
      </c>
      <c r="J41" s="204" t="s">
        <v>925</v>
      </c>
      <c r="K41" s="204" t="s">
        <v>100</v>
      </c>
      <c r="L41" s="116">
        <f>C41/3.1</f>
        <v>9.0507019115890069E-3</v>
      </c>
    </row>
    <row r="42" spans="1:12" x14ac:dyDescent="0.25">
      <c r="A42" s="204"/>
      <c r="B42" s="204"/>
      <c r="C42" s="205"/>
      <c r="D42" s="206"/>
      <c r="E42" s="206"/>
      <c r="F42" s="204"/>
      <c r="G42" s="204"/>
      <c r="H42" s="204"/>
      <c r="I42" s="204"/>
      <c r="J42" s="204"/>
      <c r="K42" s="204"/>
      <c r="L42" s="116"/>
    </row>
    <row r="43" spans="1:12" x14ac:dyDescent="0.25">
      <c r="A43" s="204" t="s">
        <v>162</v>
      </c>
      <c r="B43" s="204" t="s">
        <v>96</v>
      </c>
      <c r="C43" s="205" t="s">
        <v>1416</v>
      </c>
      <c r="D43" s="206" t="s">
        <v>947</v>
      </c>
      <c r="E43" s="206" t="s">
        <v>948</v>
      </c>
      <c r="F43" s="204" t="s">
        <v>143</v>
      </c>
      <c r="G43" s="204" t="s">
        <v>516</v>
      </c>
      <c r="H43" s="204" t="s">
        <v>255</v>
      </c>
      <c r="I43" s="204">
        <v>1</v>
      </c>
      <c r="J43" s="204" t="s">
        <v>945</v>
      </c>
      <c r="K43" s="204" t="s">
        <v>94</v>
      </c>
      <c r="L43" s="116">
        <f>C43/3.1</f>
        <v>5.628285543608124E-3</v>
      </c>
    </row>
    <row r="44" spans="1:12" x14ac:dyDescent="0.25">
      <c r="A44" s="204" t="s">
        <v>235</v>
      </c>
      <c r="B44" s="204" t="s">
        <v>229</v>
      </c>
      <c r="C44" s="205" t="s">
        <v>1579</v>
      </c>
      <c r="D44" s="206" t="s">
        <v>971</v>
      </c>
      <c r="E44" s="206" t="s">
        <v>972</v>
      </c>
      <c r="F44" s="204" t="s">
        <v>141</v>
      </c>
      <c r="G44" s="204" t="s">
        <v>516</v>
      </c>
      <c r="H44" s="204" t="s">
        <v>10</v>
      </c>
      <c r="I44" s="204">
        <v>1</v>
      </c>
      <c r="J44" s="204" t="s">
        <v>945</v>
      </c>
      <c r="K44" s="204" t="s">
        <v>96</v>
      </c>
      <c r="L44" s="116">
        <f>C44/3.1</f>
        <v>6.8072729988052569E-3</v>
      </c>
    </row>
    <row r="45" spans="1:12" x14ac:dyDescent="0.25">
      <c r="A45" s="204" t="s">
        <v>293</v>
      </c>
      <c r="B45" s="204" t="s">
        <v>1686</v>
      </c>
      <c r="C45" s="205" t="s">
        <v>1685</v>
      </c>
      <c r="D45" s="206" t="s">
        <v>1687</v>
      </c>
      <c r="E45" s="206" t="s">
        <v>1688</v>
      </c>
      <c r="F45" s="204" t="s">
        <v>103</v>
      </c>
      <c r="G45" s="204" t="s">
        <v>516</v>
      </c>
      <c r="H45" s="204" t="s">
        <v>255</v>
      </c>
      <c r="I45" s="204">
        <v>1</v>
      </c>
      <c r="J45" s="204" t="s">
        <v>945</v>
      </c>
      <c r="K45" s="204" t="s">
        <v>98</v>
      </c>
      <c r="L45" s="116">
        <f>C45/3.1</f>
        <v>8.2252837514934281E-3</v>
      </c>
    </row>
    <row r="46" spans="1:12" x14ac:dyDescent="0.25">
      <c r="A46" s="204" t="s">
        <v>281</v>
      </c>
      <c r="B46" s="204" t="s">
        <v>370</v>
      </c>
      <c r="C46" s="205" t="s">
        <v>1693</v>
      </c>
      <c r="D46" s="206" t="s">
        <v>1694</v>
      </c>
      <c r="E46" s="206" t="s">
        <v>941</v>
      </c>
      <c r="F46" s="204" t="s">
        <v>103</v>
      </c>
      <c r="G46" s="204" t="s">
        <v>516</v>
      </c>
      <c r="H46" s="204" t="s">
        <v>255</v>
      </c>
      <c r="I46" s="204">
        <v>1</v>
      </c>
      <c r="J46" s="204" t="s">
        <v>945</v>
      </c>
      <c r="K46" s="204" t="s">
        <v>100</v>
      </c>
      <c r="L46" s="116">
        <f>C46/3.1</f>
        <v>8.4304435483870954E-3</v>
      </c>
    </row>
    <row r="47" spans="1:12" x14ac:dyDescent="0.25">
      <c r="A47" s="204" t="s">
        <v>285</v>
      </c>
      <c r="B47" s="204" t="s">
        <v>350</v>
      </c>
      <c r="C47" s="205" t="s">
        <v>1731</v>
      </c>
      <c r="D47" s="206" t="s">
        <v>1732</v>
      </c>
      <c r="E47" s="206" t="s">
        <v>1733</v>
      </c>
      <c r="F47" s="204" t="s">
        <v>103</v>
      </c>
      <c r="G47" s="204" t="s">
        <v>516</v>
      </c>
      <c r="H47" s="204" t="s">
        <v>10</v>
      </c>
      <c r="I47" s="204">
        <v>1</v>
      </c>
      <c r="J47" s="204" t="s">
        <v>945</v>
      </c>
      <c r="K47" s="204" t="s">
        <v>102</v>
      </c>
      <c r="L47" s="116">
        <f>C47/3.1</f>
        <v>9.4418309438470734E-3</v>
      </c>
    </row>
    <row r="48" spans="1:12" x14ac:dyDescent="0.25">
      <c r="A48" s="204"/>
      <c r="B48" s="204"/>
      <c r="C48" s="205"/>
      <c r="D48" s="206"/>
      <c r="E48" s="206"/>
      <c r="F48" s="204"/>
      <c r="G48" s="204"/>
      <c r="H48" s="204"/>
      <c r="I48" s="204"/>
      <c r="J48" s="204"/>
      <c r="K48" s="204"/>
      <c r="L48" s="116"/>
    </row>
    <row r="49" spans="1:12" x14ac:dyDescent="0.25">
      <c r="A49" s="204" t="s">
        <v>214</v>
      </c>
      <c r="B49" s="204" t="s">
        <v>310</v>
      </c>
      <c r="C49" s="205" t="s">
        <v>1523</v>
      </c>
      <c r="D49" s="206" t="s">
        <v>1524</v>
      </c>
      <c r="E49" s="206" t="s">
        <v>1525</v>
      </c>
      <c r="F49" s="204" t="s">
        <v>101</v>
      </c>
      <c r="G49" s="204" t="s">
        <v>516</v>
      </c>
      <c r="H49" s="204" t="s">
        <v>255</v>
      </c>
      <c r="I49" s="204">
        <v>1</v>
      </c>
      <c r="J49" s="204" t="s">
        <v>978</v>
      </c>
      <c r="K49" s="204" t="s">
        <v>94</v>
      </c>
      <c r="L49" s="116">
        <f>C49/3.1</f>
        <v>6.2984617682198324E-3</v>
      </c>
    </row>
    <row r="50" spans="1:12" x14ac:dyDescent="0.25">
      <c r="A50" s="204" t="s">
        <v>318</v>
      </c>
      <c r="B50" s="204" t="s">
        <v>145</v>
      </c>
      <c r="C50" s="205" t="s">
        <v>1646</v>
      </c>
      <c r="D50" s="206" t="s">
        <v>980</v>
      </c>
      <c r="E50" s="206" t="s">
        <v>981</v>
      </c>
      <c r="F50" s="204" t="s">
        <v>145</v>
      </c>
      <c r="G50" s="204" t="s">
        <v>516</v>
      </c>
      <c r="H50" s="204" t="s">
        <v>335</v>
      </c>
      <c r="I50" s="204">
        <v>1</v>
      </c>
      <c r="J50" s="204" t="s">
        <v>978</v>
      </c>
      <c r="K50" s="204" t="s">
        <v>96</v>
      </c>
      <c r="L50" s="116">
        <f>C50/3.1</f>
        <v>7.4343264635603349E-3</v>
      </c>
    </row>
    <row r="51" spans="1:12" x14ac:dyDescent="0.25">
      <c r="A51" s="204" t="s">
        <v>296</v>
      </c>
      <c r="B51" s="204" t="s">
        <v>129</v>
      </c>
      <c r="C51" s="205" t="s">
        <v>1744</v>
      </c>
      <c r="D51" s="206" t="s">
        <v>1745</v>
      </c>
      <c r="E51" s="206" t="s">
        <v>603</v>
      </c>
      <c r="F51" s="204" t="s">
        <v>121</v>
      </c>
      <c r="G51" s="204" t="s">
        <v>516</v>
      </c>
      <c r="H51" s="204" t="s">
        <v>335</v>
      </c>
      <c r="I51" s="204">
        <v>1</v>
      </c>
      <c r="J51" s="204" t="s">
        <v>978</v>
      </c>
      <c r="K51" s="204" t="s">
        <v>98</v>
      </c>
      <c r="L51" s="116">
        <f>C51/3.1</f>
        <v>1.0179547491039425E-2</v>
      </c>
    </row>
    <row r="52" spans="1:12" x14ac:dyDescent="0.25">
      <c r="A52" s="204"/>
      <c r="B52" s="204"/>
      <c r="C52" s="205"/>
      <c r="D52" s="206"/>
      <c r="E52" s="206"/>
      <c r="F52" s="204"/>
      <c r="G52" s="204"/>
      <c r="H52" s="204"/>
      <c r="I52" s="204"/>
      <c r="J52" s="204"/>
      <c r="K52" s="204"/>
      <c r="L52" s="116"/>
    </row>
    <row r="53" spans="1:12" x14ac:dyDescent="0.25">
      <c r="A53" s="204" t="s">
        <v>315</v>
      </c>
      <c r="B53" s="204" t="s">
        <v>402</v>
      </c>
      <c r="C53" s="205" t="s">
        <v>1695</v>
      </c>
      <c r="D53" s="206" t="s">
        <v>1696</v>
      </c>
      <c r="E53" s="206" t="s">
        <v>1697</v>
      </c>
      <c r="F53" s="204" t="s">
        <v>148</v>
      </c>
      <c r="G53" s="204" t="s">
        <v>516</v>
      </c>
      <c r="H53" s="204" t="s">
        <v>10</v>
      </c>
      <c r="I53" s="204">
        <v>1</v>
      </c>
      <c r="J53" s="204" t="s">
        <v>991</v>
      </c>
      <c r="K53" s="204" t="s">
        <v>94</v>
      </c>
      <c r="L53" s="116">
        <f>C53/3.1</f>
        <v>8.5311379928315403E-3</v>
      </c>
    </row>
    <row r="54" spans="1:12" x14ac:dyDescent="0.25">
      <c r="A54" s="204" t="s">
        <v>302</v>
      </c>
      <c r="B54" s="204" t="s">
        <v>147</v>
      </c>
      <c r="C54" s="205" t="s">
        <v>1746</v>
      </c>
      <c r="D54" s="206" t="s">
        <v>1747</v>
      </c>
      <c r="E54" s="206" t="s">
        <v>1748</v>
      </c>
      <c r="F54" s="204" t="s">
        <v>148</v>
      </c>
      <c r="G54" s="204" t="s">
        <v>516</v>
      </c>
      <c r="H54" s="204" t="s">
        <v>335</v>
      </c>
      <c r="I54" s="204">
        <v>1</v>
      </c>
      <c r="J54" s="204" t="s">
        <v>991</v>
      </c>
      <c r="K54" s="204" t="s">
        <v>96</v>
      </c>
      <c r="L54" s="116">
        <f>C54/3.1</f>
        <v>1.0181638291517324E-2</v>
      </c>
    </row>
    <row r="55" spans="1:12" x14ac:dyDescent="0.25">
      <c r="A55" s="204"/>
      <c r="B55" s="204"/>
      <c r="C55" s="205"/>
      <c r="D55" s="206"/>
      <c r="E55" s="206"/>
      <c r="F55" s="204"/>
      <c r="G55" s="204"/>
      <c r="H55" s="204"/>
      <c r="I55" s="204"/>
      <c r="J55" s="204"/>
      <c r="K55" s="204"/>
      <c r="L55" s="116"/>
    </row>
    <row r="56" spans="1:12" x14ac:dyDescent="0.25">
      <c r="A56" s="204" t="s">
        <v>160</v>
      </c>
      <c r="B56" s="204" t="s">
        <v>104</v>
      </c>
      <c r="C56" s="205" t="s">
        <v>1413</v>
      </c>
      <c r="D56" s="206" t="s">
        <v>870</v>
      </c>
      <c r="E56" s="206" t="s">
        <v>938</v>
      </c>
      <c r="F56" s="204" t="s">
        <v>149</v>
      </c>
      <c r="G56" s="204" t="s">
        <v>516</v>
      </c>
      <c r="H56" s="204" t="s">
        <v>255</v>
      </c>
      <c r="I56" s="204">
        <v>1</v>
      </c>
      <c r="J56" s="204" t="s">
        <v>936</v>
      </c>
      <c r="K56" s="204" t="s">
        <v>94</v>
      </c>
      <c r="L56" s="116">
        <f>C56/3.1</f>
        <v>5.6229465352449224E-3</v>
      </c>
    </row>
    <row r="57" spans="1:12" x14ac:dyDescent="0.25">
      <c r="A57" s="204" t="s">
        <v>194</v>
      </c>
      <c r="B57" s="204" t="s">
        <v>368</v>
      </c>
      <c r="C57" s="205" t="s">
        <v>1483</v>
      </c>
      <c r="D57" s="206" t="s">
        <v>1484</v>
      </c>
      <c r="E57" s="206" t="s">
        <v>1485</v>
      </c>
      <c r="F57" s="204" t="s">
        <v>114</v>
      </c>
      <c r="G57" s="204" t="s">
        <v>516</v>
      </c>
      <c r="H57" s="204" t="s">
        <v>255</v>
      </c>
      <c r="I57" s="204">
        <v>1</v>
      </c>
      <c r="J57" s="204" t="s">
        <v>936</v>
      </c>
      <c r="K57" s="204" t="s">
        <v>96</v>
      </c>
      <c r="L57" s="116">
        <f>C57/3.1</f>
        <v>6.002912186379928E-3</v>
      </c>
    </row>
    <row r="58" spans="1:12" x14ac:dyDescent="0.25">
      <c r="A58" s="204" t="s">
        <v>227</v>
      </c>
      <c r="B58" s="204" t="s">
        <v>348</v>
      </c>
      <c r="C58" s="205" t="s">
        <v>1561</v>
      </c>
      <c r="D58" s="206" t="s">
        <v>1562</v>
      </c>
      <c r="E58" s="206" t="s">
        <v>966</v>
      </c>
      <c r="F58" s="204" t="s">
        <v>114</v>
      </c>
      <c r="G58" s="204" t="s">
        <v>516</v>
      </c>
      <c r="H58" s="204" t="s">
        <v>255</v>
      </c>
      <c r="I58" s="204">
        <v>1</v>
      </c>
      <c r="J58" s="204" t="s">
        <v>936</v>
      </c>
      <c r="K58" s="204" t="s">
        <v>98</v>
      </c>
      <c r="L58" s="116">
        <f>C58/3.1</f>
        <v>6.6930630227001195E-3</v>
      </c>
    </row>
    <row r="59" spans="1:12" x14ac:dyDescent="0.25">
      <c r="A59" s="204"/>
      <c r="B59" s="204"/>
      <c r="C59" s="205"/>
      <c r="D59" s="206"/>
      <c r="E59" s="206"/>
      <c r="F59" s="204"/>
      <c r="G59" s="204"/>
      <c r="H59" s="204"/>
      <c r="I59" s="204"/>
      <c r="J59" s="204"/>
      <c r="K59" s="204"/>
      <c r="L59" s="116"/>
    </row>
    <row r="60" spans="1:12" x14ac:dyDescent="0.25">
      <c r="A60" s="204" t="s">
        <v>213</v>
      </c>
      <c r="B60" s="204" t="s">
        <v>403</v>
      </c>
      <c r="C60" s="205" t="s">
        <v>1520</v>
      </c>
      <c r="D60" s="206" t="s">
        <v>1521</v>
      </c>
      <c r="E60" s="206" t="s">
        <v>1522</v>
      </c>
      <c r="F60" s="204" t="s">
        <v>139</v>
      </c>
      <c r="G60" s="204" t="s">
        <v>516</v>
      </c>
      <c r="H60" s="204" t="s">
        <v>10</v>
      </c>
      <c r="I60" s="204">
        <v>1</v>
      </c>
      <c r="J60" s="204" t="s">
        <v>995</v>
      </c>
      <c r="K60" s="204" t="s">
        <v>94</v>
      </c>
      <c r="L60" s="116">
        <f>C60/3.1</f>
        <v>6.2778151135005969E-3</v>
      </c>
    </row>
    <row r="61" spans="1:12" x14ac:dyDescent="0.25">
      <c r="A61" s="204" t="s">
        <v>228</v>
      </c>
      <c r="B61" s="204" t="s">
        <v>144</v>
      </c>
      <c r="C61" s="205" t="s">
        <v>1563</v>
      </c>
      <c r="D61" s="206" t="s">
        <v>514</v>
      </c>
      <c r="E61" s="206" t="s">
        <v>1004</v>
      </c>
      <c r="F61" s="204" t="s">
        <v>139</v>
      </c>
      <c r="G61" s="204" t="s">
        <v>516</v>
      </c>
      <c r="H61" s="204" t="s">
        <v>335</v>
      </c>
      <c r="I61" s="204">
        <v>1</v>
      </c>
      <c r="J61" s="204" t="s">
        <v>995</v>
      </c>
      <c r="K61" s="204" t="s">
        <v>96</v>
      </c>
      <c r="L61" s="116">
        <f>C61/3.1</f>
        <v>6.7414127837514938E-3</v>
      </c>
    </row>
    <row r="62" spans="1:12" x14ac:dyDescent="0.25">
      <c r="A62" s="204"/>
      <c r="B62" s="204"/>
      <c r="C62" s="205"/>
      <c r="D62" s="206"/>
      <c r="E62" s="206"/>
      <c r="F62" s="204"/>
      <c r="G62" s="204"/>
      <c r="H62" s="204"/>
      <c r="I62" s="204"/>
      <c r="J62" s="204"/>
      <c r="K62" s="204"/>
      <c r="L62" s="116"/>
    </row>
    <row r="63" spans="1:12" x14ac:dyDescent="0.25">
      <c r="A63" s="204" t="s">
        <v>295</v>
      </c>
      <c r="B63" s="204" t="s">
        <v>401</v>
      </c>
      <c r="C63" s="205" t="s">
        <v>1650</v>
      </c>
      <c r="D63" s="206" t="s">
        <v>1651</v>
      </c>
      <c r="E63" s="206" t="s">
        <v>1652</v>
      </c>
      <c r="F63" s="204" t="s">
        <v>161</v>
      </c>
      <c r="G63" s="204" t="s">
        <v>516</v>
      </c>
      <c r="H63" s="204" t="s">
        <v>10</v>
      </c>
      <c r="I63" s="204">
        <v>1</v>
      </c>
      <c r="J63" s="204" t="s">
        <v>1649</v>
      </c>
      <c r="K63" s="204" t="s">
        <v>94</v>
      </c>
      <c r="L63" s="116">
        <f>C63/3.1</f>
        <v>7.4700194145758654E-3</v>
      </c>
    </row>
    <row r="64" spans="1:12" x14ac:dyDescent="0.25">
      <c r="A64" s="204"/>
      <c r="B64" s="204"/>
      <c r="C64" s="205"/>
      <c r="D64" s="206"/>
      <c r="E64" s="206"/>
      <c r="F64" s="204"/>
      <c r="G64" s="204"/>
      <c r="H64" s="204"/>
      <c r="I64" s="204"/>
      <c r="J64" s="204"/>
      <c r="K64" s="204"/>
      <c r="L64" s="116"/>
    </row>
    <row r="65" spans="1:12" x14ac:dyDescent="0.25">
      <c r="A65" s="204"/>
      <c r="B65" s="204"/>
      <c r="C65" s="205"/>
      <c r="D65" s="206"/>
      <c r="E65" s="206"/>
      <c r="F65" s="204"/>
      <c r="G65" s="204"/>
      <c r="H65" s="204"/>
      <c r="I65" s="204"/>
      <c r="J65" s="204"/>
      <c r="K65" s="204"/>
      <c r="L65" s="116"/>
    </row>
    <row r="66" spans="1:12" x14ac:dyDescent="0.25">
      <c r="A66" s="204" t="s">
        <v>98</v>
      </c>
      <c r="B66" s="204" t="s">
        <v>409</v>
      </c>
      <c r="C66" s="205" t="s">
        <v>1272</v>
      </c>
      <c r="D66" s="206" t="s">
        <v>1273</v>
      </c>
      <c r="E66" s="206" t="s">
        <v>1274</v>
      </c>
      <c r="F66" s="204" t="s">
        <v>95</v>
      </c>
      <c r="G66" s="204" t="s">
        <v>498</v>
      </c>
      <c r="H66" s="204" t="s">
        <v>10</v>
      </c>
      <c r="I66" s="204">
        <v>1</v>
      </c>
      <c r="J66" s="204" t="s">
        <v>669</v>
      </c>
      <c r="K66" s="204" t="s">
        <v>94</v>
      </c>
      <c r="L66" s="116">
        <f t="shared" ref="L66:L74" si="2">C66/3.1</f>
        <v>3.7983124253285539E-3</v>
      </c>
    </row>
    <row r="67" spans="1:12" x14ac:dyDescent="0.25">
      <c r="A67" s="204" t="s">
        <v>111</v>
      </c>
      <c r="B67" s="204" t="s">
        <v>345</v>
      </c>
      <c r="C67" s="205" t="s">
        <v>1288</v>
      </c>
      <c r="D67" s="206" t="s">
        <v>1289</v>
      </c>
      <c r="E67" s="206" t="s">
        <v>1290</v>
      </c>
      <c r="F67" s="204" t="s">
        <v>95</v>
      </c>
      <c r="G67" s="204" t="s">
        <v>498</v>
      </c>
      <c r="H67" s="204" t="s">
        <v>10</v>
      </c>
      <c r="I67" s="204">
        <v>1</v>
      </c>
      <c r="J67" s="204" t="s">
        <v>669</v>
      </c>
      <c r="K67" s="204" t="s">
        <v>96</v>
      </c>
      <c r="L67" s="116">
        <f t="shared" si="2"/>
        <v>4.3351627837514934E-3</v>
      </c>
    </row>
    <row r="68" spans="1:12" x14ac:dyDescent="0.25">
      <c r="A68" s="204" t="s">
        <v>117</v>
      </c>
      <c r="B68" s="204" t="s">
        <v>367</v>
      </c>
      <c r="C68" s="205" t="s">
        <v>1296</v>
      </c>
      <c r="D68" s="206" t="s">
        <v>579</v>
      </c>
      <c r="E68" s="206" t="s">
        <v>580</v>
      </c>
      <c r="F68" s="204" t="s">
        <v>132</v>
      </c>
      <c r="G68" s="204" t="s">
        <v>498</v>
      </c>
      <c r="H68" s="204" t="s">
        <v>10</v>
      </c>
      <c r="I68" s="204">
        <v>1</v>
      </c>
      <c r="J68" s="204" t="s">
        <v>669</v>
      </c>
      <c r="K68" s="204" t="s">
        <v>98</v>
      </c>
      <c r="L68" s="116">
        <f t="shared" si="2"/>
        <v>4.523521505376344E-3</v>
      </c>
    </row>
    <row r="69" spans="1:12" x14ac:dyDescent="0.25">
      <c r="A69" s="204" t="s">
        <v>99</v>
      </c>
      <c r="B69" s="204" t="s">
        <v>213</v>
      </c>
      <c r="C69" s="205" t="s">
        <v>1312</v>
      </c>
      <c r="D69" s="206" t="s">
        <v>604</v>
      </c>
      <c r="E69" s="206" t="s">
        <v>605</v>
      </c>
      <c r="F69" s="204" t="s">
        <v>99</v>
      </c>
      <c r="G69" s="204" t="s">
        <v>498</v>
      </c>
      <c r="H69" s="204" t="s">
        <v>335</v>
      </c>
      <c r="I69" s="204">
        <v>1</v>
      </c>
      <c r="J69" s="204" t="s">
        <v>669</v>
      </c>
      <c r="K69" s="204" t="s">
        <v>100</v>
      </c>
      <c r="L69" s="116">
        <f t="shared" si="2"/>
        <v>4.714195041816009E-3</v>
      </c>
    </row>
    <row r="70" spans="1:12" x14ac:dyDescent="0.25">
      <c r="A70" s="204" t="s">
        <v>152</v>
      </c>
      <c r="B70" s="204" t="s">
        <v>355</v>
      </c>
      <c r="C70" s="205" t="s">
        <v>1391</v>
      </c>
      <c r="D70" s="206" t="s">
        <v>1290</v>
      </c>
      <c r="E70" s="206" t="s">
        <v>1392</v>
      </c>
      <c r="F70" s="204" t="s">
        <v>97</v>
      </c>
      <c r="G70" s="204" t="s">
        <v>498</v>
      </c>
      <c r="H70" s="204" t="s">
        <v>255</v>
      </c>
      <c r="I70" s="204">
        <v>1</v>
      </c>
      <c r="J70" s="204" t="s">
        <v>669</v>
      </c>
      <c r="K70" s="204" t="s">
        <v>102</v>
      </c>
      <c r="L70" s="116">
        <f t="shared" si="2"/>
        <v>5.3885528673835127E-3</v>
      </c>
    </row>
    <row r="71" spans="1:12" x14ac:dyDescent="0.25">
      <c r="A71" s="204" t="s">
        <v>155</v>
      </c>
      <c r="B71" s="204" t="s">
        <v>183</v>
      </c>
      <c r="C71" s="205" t="s">
        <v>1402</v>
      </c>
      <c r="D71" s="206" t="s">
        <v>1403</v>
      </c>
      <c r="E71" s="206" t="s">
        <v>1404</v>
      </c>
      <c r="F71" s="204" t="s">
        <v>130</v>
      </c>
      <c r="G71" s="204" t="s">
        <v>498</v>
      </c>
      <c r="H71" s="204" t="s">
        <v>335</v>
      </c>
      <c r="I71" s="204">
        <v>1</v>
      </c>
      <c r="J71" s="204" t="s">
        <v>669</v>
      </c>
      <c r="K71" s="204" t="s">
        <v>104</v>
      </c>
      <c r="L71" s="116">
        <f t="shared" si="2"/>
        <v>5.5045176224611707E-3</v>
      </c>
    </row>
    <row r="72" spans="1:12" x14ac:dyDescent="0.25">
      <c r="A72" s="204" t="s">
        <v>192</v>
      </c>
      <c r="B72" s="204" t="s">
        <v>406</v>
      </c>
      <c r="C72" s="205" t="s">
        <v>1479</v>
      </c>
      <c r="D72" s="206" t="s">
        <v>1480</v>
      </c>
      <c r="E72" s="206" t="s">
        <v>1481</v>
      </c>
      <c r="F72" s="204" t="s">
        <v>97</v>
      </c>
      <c r="G72" s="204" t="s">
        <v>498</v>
      </c>
      <c r="H72" s="204" t="s">
        <v>10</v>
      </c>
      <c r="I72" s="204">
        <v>1</v>
      </c>
      <c r="J72" s="204" t="s">
        <v>669</v>
      </c>
      <c r="K72" s="204" t="s">
        <v>106</v>
      </c>
      <c r="L72" s="116">
        <f t="shared" si="2"/>
        <v>5.9637843488649948E-3</v>
      </c>
    </row>
    <row r="73" spans="1:12" x14ac:dyDescent="0.25">
      <c r="A73" s="204" t="s">
        <v>260</v>
      </c>
      <c r="B73" s="204" t="s">
        <v>396</v>
      </c>
      <c r="C73" s="205" t="s">
        <v>1636</v>
      </c>
      <c r="D73" s="206" t="s">
        <v>1637</v>
      </c>
      <c r="E73" s="206" t="s">
        <v>1638</v>
      </c>
      <c r="F73" s="204" t="s">
        <v>132</v>
      </c>
      <c r="G73" s="204" t="s">
        <v>498</v>
      </c>
      <c r="H73" s="204" t="s">
        <v>255</v>
      </c>
      <c r="I73" s="204">
        <v>1</v>
      </c>
      <c r="J73" s="204" t="s">
        <v>669</v>
      </c>
      <c r="K73" s="204" t="s">
        <v>107</v>
      </c>
      <c r="L73" s="116">
        <f t="shared" si="2"/>
        <v>7.3042861409796898E-3</v>
      </c>
    </row>
    <row r="74" spans="1:12" x14ac:dyDescent="0.25">
      <c r="A74" s="204" t="s">
        <v>316</v>
      </c>
      <c r="B74" s="204" t="s">
        <v>357</v>
      </c>
      <c r="C74" s="205" t="s">
        <v>1653</v>
      </c>
      <c r="D74" s="206" t="s">
        <v>1654</v>
      </c>
      <c r="E74" s="206" t="s">
        <v>628</v>
      </c>
      <c r="F74" s="204" t="s">
        <v>132</v>
      </c>
      <c r="G74" s="204" t="s">
        <v>498</v>
      </c>
      <c r="H74" s="204" t="s">
        <v>255</v>
      </c>
      <c r="I74" s="204">
        <v>1</v>
      </c>
      <c r="J74" s="204" t="s">
        <v>669</v>
      </c>
      <c r="K74" s="204" t="s">
        <v>109</v>
      </c>
      <c r="L74" s="116">
        <f t="shared" si="2"/>
        <v>7.5229988052568702E-3</v>
      </c>
    </row>
    <row r="75" spans="1:12" x14ac:dyDescent="0.25">
      <c r="A75" s="204"/>
      <c r="B75" s="204"/>
      <c r="C75" s="205"/>
      <c r="D75" s="206"/>
      <c r="E75" s="206"/>
      <c r="F75" s="204"/>
      <c r="G75" s="204"/>
      <c r="H75" s="204"/>
      <c r="I75" s="204"/>
      <c r="J75" s="204"/>
      <c r="K75" s="204"/>
      <c r="L75" s="116"/>
    </row>
    <row r="76" spans="1:12" x14ac:dyDescent="0.25">
      <c r="A76" s="204" t="s">
        <v>94</v>
      </c>
      <c r="B76" s="204" t="s">
        <v>237</v>
      </c>
      <c r="C76" s="205" t="s">
        <v>1268</v>
      </c>
      <c r="D76" s="206" t="s">
        <v>650</v>
      </c>
      <c r="E76" s="206" t="s">
        <v>645</v>
      </c>
      <c r="F76" s="204" t="s">
        <v>134</v>
      </c>
      <c r="G76" s="204" t="s">
        <v>498</v>
      </c>
      <c r="H76" s="204" t="s">
        <v>10</v>
      </c>
      <c r="I76" s="204">
        <v>1</v>
      </c>
      <c r="J76" s="204" t="s">
        <v>648</v>
      </c>
      <c r="K76" s="204" t="s">
        <v>94</v>
      </c>
      <c r="L76" s="116">
        <f t="shared" ref="L76:L101" si="3">C76/3.1</f>
        <v>3.7015755675029864E-3</v>
      </c>
    </row>
    <row r="77" spans="1:12" x14ac:dyDescent="0.25">
      <c r="A77" s="204" t="s">
        <v>104</v>
      </c>
      <c r="B77" s="204" t="s">
        <v>174</v>
      </c>
      <c r="C77" s="205" t="s">
        <v>1280</v>
      </c>
      <c r="D77" s="206" t="s">
        <v>1281</v>
      </c>
      <c r="E77" s="206" t="s">
        <v>551</v>
      </c>
      <c r="F77" s="204" t="s">
        <v>133</v>
      </c>
      <c r="G77" s="204" t="s">
        <v>498</v>
      </c>
      <c r="H77" s="204" t="s">
        <v>335</v>
      </c>
      <c r="I77" s="204">
        <v>1</v>
      </c>
      <c r="J77" s="204" t="s">
        <v>648</v>
      </c>
      <c r="K77" s="204" t="s">
        <v>96</v>
      </c>
      <c r="L77" s="116">
        <f t="shared" si="3"/>
        <v>4.1208930704898445E-3</v>
      </c>
    </row>
    <row r="78" spans="1:12" x14ac:dyDescent="0.25">
      <c r="A78" s="204" t="s">
        <v>107</v>
      </c>
      <c r="B78" s="204" t="s">
        <v>151</v>
      </c>
      <c r="C78" s="205" t="s">
        <v>1283</v>
      </c>
      <c r="D78" s="206" t="s">
        <v>1284</v>
      </c>
      <c r="E78" s="206" t="s">
        <v>1285</v>
      </c>
      <c r="F78" s="204" t="s">
        <v>134</v>
      </c>
      <c r="G78" s="204" t="s">
        <v>498</v>
      </c>
      <c r="H78" s="204" t="s">
        <v>335</v>
      </c>
      <c r="I78" s="204">
        <v>1</v>
      </c>
      <c r="J78" s="204" t="s">
        <v>648</v>
      </c>
      <c r="K78" s="204" t="s">
        <v>98</v>
      </c>
      <c r="L78" s="116">
        <f t="shared" si="3"/>
        <v>4.1608049581839902E-3</v>
      </c>
    </row>
    <row r="79" spans="1:12" x14ac:dyDescent="0.25">
      <c r="A79" s="204" t="s">
        <v>109</v>
      </c>
      <c r="B79" s="204" t="s">
        <v>363</v>
      </c>
      <c r="C79" s="205" t="s">
        <v>1286</v>
      </c>
      <c r="D79" s="206" t="s">
        <v>1287</v>
      </c>
      <c r="E79" s="206" t="s">
        <v>580</v>
      </c>
      <c r="F79" s="204" t="s">
        <v>108</v>
      </c>
      <c r="G79" s="204" t="s">
        <v>498</v>
      </c>
      <c r="H79" s="204" t="s">
        <v>255</v>
      </c>
      <c r="I79" s="204">
        <v>1</v>
      </c>
      <c r="J79" s="204" t="s">
        <v>648</v>
      </c>
      <c r="K79" s="204" t="s">
        <v>100</v>
      </c>
      <c r="L79" s="116">
        <f t="shared" si="3"/>
        <v>4.2201687574671444E-3</v>
      </c>
    </row>
    <row r="80" spans="1:12" x14ac:dyDescent="0.25">
      <c r="A80" s="204" t="s">
        <v>115</v>
      </c>
      <c r="B80" s="204" t="s">
        <v>405</v>
      </c>
      <c r="C80" s="205" t="s">
        <v>1293</v>
      </c>
      <c r="D80" s="206" t="s">
        <v>1294</v>
      </c>
      <c r="E80" s="206" t="s">
        <v>1295</v>
      </c>
      <c r="F80" s="204" t="s">
        <v>108</v>
      </c>
      <c r="G80" s="204" t="s">
        <v>498</v>
      </c>
      <c r="H80" s="204" t="s">
        <v>10</v>
      </c>
      <c r="I80" s="204">
        <v>1</v>
      </c>
      <c r="J80" s="204" t="s">
        <v>648</v>
      </c>
      <c r="K80" s="204" t="s">
        <v>102</v>
      </c>
      <c r="L80" s="116">
        <f t="shared" si="3"/>
        <v>4.4652404420549583E-3</v>
      </c>
    </row>
    <row r="81" spans="1:12" x14ac:dyDescent="0.25">
      <c r="A81" s="204" t="s">
        <v>122</v>
      </c>
      <c r="B81" s="204" t="s">
        <v>394</v>
      </c>
      <c r="C81" s="205" t="s">
        <v>1303</v>
      </c>
      <c r="D81" s="206" t="s">
        <v>1304</v>
      </c>
      <c r="E81" s="206" t="s">
        <v>1305</v>
      </c>
      <c r="F81" s="204" t="s">
        <v>133</v>
      </c>
      <c r="G81" s="204" t="s">
        <v>498</v>
      </c>
      <c r="H81" s="204" t="s">
        <v>10</v>
      </c>
      <c r="I81" s="204">
        <v>1</v>
      </c>
      <c r="J81" s="204" t="s">
        <v>648</v>
      </c>
      <c r="K81" s="204" t="s">
        <v>104</v>
      </c>
      <c r="L81" s="116">
        <f t="shared" si="3"/>
        <v>4.6015158303464752E-3</v>
      </c>
    </row>
    <row r="82" spans="1:12" x14ac:dyDescent="0.25">
      <c r="A82" s="204" t="s">
        <v>141</v>
      </c>
      <c r="B82" s="204" t="s">
        <v>134</v>
      </c>
      <c r="C82" s="205" t="s">
        <v>1345</v>
      </c>
      <c r="D82" s="206" t="s">
        <v>683</v>
      </c>
      <c r="E82" s="206" t="s">
        <v>643</v>
      </c>
      <c r="F82" s="204" t="s">
        <v>135</v>
      </c>
      <c r="G82" s="204" t="s">
        <v>498</v>
      </c>
      <c r="H82" s="204" t="s">
        <v>255</v>
      </c>
      <c r="I82" s="204">
        <v>1</v>
      </c>
      <c r="J82" s="204" t="s">
        <v>648</v>
      </c>
      <c r="K82" s="204" t="s">
        <v>106</v>
      </c>
      <c r="L82" s="116">
        <f t="shared" si="3"/>
        <v>4.9666591995221028E-3</v>
      </c>
    </row>
    <row r="83" spans="1:12" x14ac:dyDescent="0.25">
      <c r="A83" s="204" t="s">
        <v>143</v>
      </c>
      <c r="B83" s="204" t="s">
        <v>214</v>
      </c>
      <c r="C83" s="205" t="s">
        <v>1347</v>
      </c>
      <c r="D83" s="206" t="s">
        <v>1348</v>
      </c>
      <c r="E83" s="206" t="s">
        <v>1349</v>
      </c>
      <c r="F83" s="204" t="s">
        <v>133</v>
      </c>
      <c r="G83" s="204" t="s">
        <v>498</v>
      </c>
      <c r="H83" s="204" t="s">
        <v>335</v>
      </c>
      <c r="I83" s="204">
        <v>1</v>
      </c>
      <c r="J83" s="204" t="s">
        <v>648</v>
      </c>
      <c r="K83" s="204" t="s">
        <v>107</v>
      </c>
      <c r="L83" s="116">
        <f t="shared" si="3"/>
        <v>4.9951090203106327E-3</v>
      </c>
    </row>
    <row r="84" spans="1:12" x14ac:dyDescent="0.25">
      <c r="A84" s="204" t="s">
        <v>149</v>
      </c>
      <c r="B84" s="204" t="s">
        <v>193</v>
      </c>
      <c r="C84" s="205" t="s">
        <v>1372</v>
      </c>
      <c r="D84" s="206" t="s">
        <v>1373</v>
      </c>
      <c r="E84" s="206" t="s">
        <v>1374</v>
      </c>
      <c r="F84" s="204" t="s">
        <v>135</v>
      </c>
      <c r="G84" s="204" t="s">
        <v>498</v>
      </c>
      <c r="H84" s="204" t="s">
        <v>335</v>
      </c>
      <c r="I84" s="204">
        <v>1</v>
      </c>
      <c r="J84" s="204" t="s">
        <v>648</v>
      </c>
      <c r="K84" s="204" t="s">
        <v>109</v>
      </c>
      <c r="L84" s="116">
        <f t="shared" si="3"/>
        <v>5.1865666069295102E-3</v>
      </c>
    </row>
    <row r="85" spans="1:12" x14ac:dyDescent="0.25">
      <c r="A85" s="204" t="s">
        <v>164</v>
      </c>
      <c r="B85" s="204" t="s">
        <v>909</v>
      </c>
      <c r="C85" s="205" t="s">
        <v>1419</v>
      </c>
      <c r="D85" s="206" t="s">
        <v>910</v>
      </c>
      <c r="E85" s="206" t="s">
        <v>911</v>
      </c>
      <c r="F85" s="204" t="s">
        <v>135</v>
      </c>
      <c r="G85" s="204" t="s">
        <v>498</v>
      </c>
      <c r="H85" s="204" t="s">
        <v>255</v>
      </c>
      <c r="I85" s="204">
        <v>1</v>
      </c>
      <c r="J85" s="204" t="s">
        <v>648</v>
      </c>
      <c r="K85" s="204" t="s">
        <v>111</v>
      </c>
      <c r="L85" s="116">
        <f t="shared" si="3"/>
        <v>5.6471027479091992E-3</v>
      </c>
    </row>
    <row r="86" spans="1:12" x14ac:dyDescent="0.25">
      <c r="A86" s="204" t="s">
        <v>165</v>
      </c>
      <c r="B86" s="204" t="s">
        <v>225</v>
      </c>
      <c r="C86" s="205" t="s">
        <v>1420</v>
      </c>
      <c r="D86" s="206" t="s">
        <v>1421</v>
      </c>
      <c r="E86" s="206" t="s">
        <v>1422</v>
      </c>
      <c r="F86" s="204" t="s">
        <v>134</v>
      </c>
      <c r="G86" s="204" t="s">
        <v>498</v>
      </c>
      <c r="H86" s="204" t="s">
        <v>335</v>
      </c>
      <c r="I86" s="204">
        <v>1</v>
      </c>
      <c r="J86" s="204" t="s">
        <v>648</v>
      </c>
      <c r="K86" s="204" t="s">
        <v>113</v>
      </c>
      <c r="L86" s="116">
        <f t="shared" si="3"/>
        <v>5.6509109916367973E-3</v>
      </c>
    </row>
    <row r="87" spans="1:12" x14ac:dyDescent="0.25">
      <c r="A87" s="204" t="s">
        <v>167</v>
      </c>
      <c r="B87" s="204" t="s">
        <v>728</v>
      </c>
      <c r="C87" s="205" t="s">
        <v>1423</v>
      </c>
      <c r="D87" s="206" t="s">
        <v>729</v>
      </c>
      <c r="E87" s="206" t="s">
        <v>496</v>
      </c>
      <c r="F87" s="204" t="s">
        <v>135</v>
      </c>
      <c r="G87" s="204" t="s">
        <v>498</v>
      </c>
      <c r="H87" s="204" t="s">
        <v>10</v>
      </c>
      <c r="I87" s="204">
        <v>1</v>
      </c>
      <c r="J87" s="204" t="s">
        <v>648</v>
      </c>
      <c r="K87" s="204" t="s">
        <v>115</v>
      </c>
      <c r="L87" s="116">
        <f t="shared" si="3"/>
        <v>5.6833183990442062E-3</v>
      </c>
    </row>
    <row r="88" spans="1:12" x14ac:dyDescent="0.25">
      <c r="A88" s="204" t="s">
        <v>168</v>
      </c>
      <c r="B88" s="204" t="s">
        <v>208</v>
      </c>
      <c r="C88" s="205" t="s">
        <v>1424</v>
      </c>
      <c r="D88" s="206" t="s">
        <v>825</v>
      </c>
      <c r="E88" s="206" t="s">
        <v>1425</v>
      </c>
      <c r="F88" s="204" t="s">
        <v>134</v>
      </c>
      <c r="G88" s="204" t="s">
        <v>498</v>
      </c>
      <c r="H88" s="204" t="s">
        <v>335</v>
      </c>
      <c r="I88" s="204">
        <v>1</v>
      </c>
      <c r="J88" s="204" t="s">
        <v>648</v>
      </c>
      <c r="K88" s="204" t="s">
        <v>117</v>
      </c>
      <c r="L88" s="116">
        <f t="shared" si="3"/>
        <v>5.6990367383512545E-3</v>
      </c>
    </row>
    <row r="89" spans="1:12" x14ac:dyDescent="0.25">
      <c r="A89" s="204" t="s">
        <v>177</v>
      </c>
      <c r="B89" s="204" t="s">
        <v>165</v>
      </c>
      <c r="C89" s="205" t="s">
        <v>1447</v>
      </c>
      <c r="D89" s="206" t="s">
        <v>1448</v>
      </c>
      <c r="E89" s="206" t="s">
        <v>632</v>
      </c>
      <c r="F89" s="204" t="s">
        <v>133</v>
      </c>
      <c r="G89" s="204" t="s">
        <v>498</v>
      </c>
      <c r="H89" s="204" t="s">
        <v>335</v>
      </c>
      <c r="I89" s="204">
        <v>1</v>
      </c>
      <c r="J89" s="204" t="s">
        <v>648</v>
      </c>
      <c r="K89" s="204" t="s">
        <v>119</v>
      </c>
      <c r="L89" s="116">
        <f t="shared" si="3"/>
        <v>5.7849462365591395E-3</v>
      </c>
    </row>
    <row r="90" spans="1:12" x14ac:dyDescent="0.25">
      <c r="A90" s="204" t="s">
        <v>186</v>
      </c>
      <c r="B90" s="204" t="s">
        <v>124</v>
      </c>
      <c r="C90" s="205" t="s">
        <v>1468</v>
      </c>
      <c r="D90" s="206" t="s">
        <v>1469</v>
      </c>
      <c r="E90" s="206" t="s">
        <v>632</v>
      </c>
      <c r="F90" s="204" t="s">
        <v>134</v>
      </c>
      <c r="G90" s="204" t="s">
        <v>498</v>
      </c>
      <c r="H90" s="204" t="s">
        <v>255</v>
      </c>
      <c r="I90" s="204">
        <v>1</v>
      </c>
      <c r="J90" s="204" t="s">
        <v>648</v>
      </c>
      <c r="K90" s="204" t="s">
        <v>120</v>
      </c>
      <c r="L90" s="116">
        <f t="shared" si="3"/>
        <v>5.8801149940262837E-3</v>
      </c>
    </row>
    <row r="91" spans="1:12" x14ac:dyDescent="0.25">
      <c r="A91" s="204" t="s">
        <v>198</v>
      </c>
      <c r="B91" s="204" t="s">
        <v>152</v>
      </c>
      <c r="C91" s="205" t="s">
        <v>1494</v>
      </c>
      <c r="D91" s="206" t="s">
        <v>1495</v>
      </c>
      <c r="E91" s="206" t="s">
        <v>1496</v>
      </c>
      <c r="F91" s="204" t="s">
        <v>135</v>
      </c>
      <c r="G91" s="204" t="s">
        <v>498</v>
      </c>
      <c r="H91" s="204" t="s">
        <v>335</v>
      </c>
      <c r="I91" s="204">
        <v>1</v>
      </c>
      <c r="J91" s="204" t="s">
        <v>648</v>
      </c>
      <c r="K91" s="204" t="s">
        <v>122</v>
      </c>
      <c r="L91" s="116">
        <f t="shared" si="3"/>
        <v>6.0239695340501788E-3</v>
      </c>
    </row>
    <row r="92" spans="1:12" x14ac:dyDescent="0.25">
      <c r="A92" s="204" t="s">
        <v>208</v>
      </c>
      <c r="B92" s="204" t="s">
        <v>119</v>
      </c>
      <c r="C92" s="205" t="s">
        <v>1512</v>
      </c>
      <c r="D92" s="206" t="s">
        <v>784</v>
      </c>
      <c r="E92" s="206" t="s">
        <v>785</v>
      </c>
      <c r="F92" s="204" t="s">
        <v>134</v>
      </c>
      <c r="G92" s="204" t="s">
        <v>498</v>
      </c>
      <c r="H92" s="204" t="s">
        <v>255</v>
      </c>
      <c r="I92" s="204">
        <v>1</v>
      </c>
      <c r="J92" s="204" t="s">
        <v>648</v>
      </c>
      <c r="K92" s="204" t="s">
        <v>124</v>
      </c>
      <c r="L92" s="116">
        <f t="shared" si="3"/>
        <v>6.1949671445639181E-3</v>
      </c>
    </row>
    <row r="93" spans="1:12" x14ac:dyDescent="0.25">
      <c r="A93" s="204" t="s">
        <v>216</v>
      </c>
      <c r="B93" s="204" t="s">
        <v>391</v>
      </c>
      <c r="C93" s="205" t="s">
        <v>1529</v>
      </c>
      <c r="D93" s="206" t="s">
        <v>1530</v>
      </c>
      <c r="E93" s="206" t="s">
        <v>1531</v>
      </c>
      <c r="F93" s="204" t="s">
        <v>136</v>
      </c>
      <c r="G93" s="204" t="s">
        <v>498</v>
      </c>
      <c r="H93" s="204" t="s">
        <v>255</v>
      </c>
      <c r="I93" s="204">
        <v>1</v>
      </c>
      <c r="J93" s="204" t="s">
        <v>648</v>
      </c>
      <c r="K93" s="204" t="s">
        <v>125</v>
      </c>
      <c r="L93" s="116">
        <f t="shared" si="3"/>
        <v>6.364396654719235E-3</v>
      </c>
    </row>
    <row r="94" spans="1:12" x14ac:dyDescent="0.25">
      <c r="A94" s="204" t="s">
        <v>217</v>
      </c>
      <c r="B94" s="204" t="s">
        <v>369</v>
      </c>
      <c r="C94" s="205" t="s">
        <v>1532</v>
      </c>
      <c r="D94" s="206" t="s">
        <v>1533</v>
      </c>
      <c r="E94" s="206" t="s">
        <v>747</v>
      </c>
      <c r="F94" s="204" t="s">
        <v>133</v>
      </c>
      <c r="G94" s="204" t="s">
        <v>498</v>
      </c>
      <c r="H94" s="204" t="s">
        <v>255</v>
      </c>
      <c r="I94" s="204">
        <v>1</v>
      </c>
      <c r="J94" s="204" t="s">
        <v>648</v>
      </c>
      <c r="K94" s="204" t="s">
        <v>127</v>
      </c>
      <c r="L94" s="116">
        <f t="shared" si="3"/>
        <v>6.3776135005973716E-3</v>
      </c>
    </row>
    <row r="95" spans="1:12" x14ac:dyDescent="0.25">
      <c r="A95" s="204" t="s">
        <v>234</v>
      </c>
      <c r="B95" s="204" t="s">
        <v>395</v>
      </c>
      <c r="C95" s="205" t="s">
        <v>1577</v>
      </c>
      <c r="D95" s="206" t="s">
        <v>1578</v>
      </c>
      <c r="E95" s="206" t="s">
        <v>747</v>
      </c>
      <c r="F95" s="204" t="s">
        <v>134</v>
      </c>
      <c r="G95" s="204" t="s">
        <v>498</v>
      </c>
      <c r="H95" s="204" t="s">
        <v>255</v>
      </c>
      <c r="I95" s="204">
        <v>1</v>
      </c>
      <c r="J95" s="204" t="s">
        <v>648</v>
      </c>
      <c r="K95" s="204" t="s">
        <v>99</v>
      </c>
      <c r="L95" s="116">
        <f t="shared" si="3"/>
        <v>6.7965949820788536E-3</v>
      </c>
    </row>
    <row r="96" spans="1:12" x14ac:dyDescent="0.25">
      <c r="A96" s="204" t="s">
        <v>270</v>
      </c>
      <c r="B96" s="204" t="s">
        <v>190</v>
      </c>
      <c r="C96" s="205" t="s">
        <v>1627</v>
      </c>
      <c r="D96" s="206" t="s">
        <v>1628</v>
      </c>
      <c r="E96" s="206" t="s">
        <v>1629</v>
      </c>
      <c r="F96" s="204" t="s">
        <v>135</v>
      </c>
      <c r="G96" s="204" t="s">
        <v>498</v>
      </c>
      <c r="H96" s="204" t="s">
        <v>335</v>
      </c>
      <c r="I96" s="204">
        <v>1</v>
      </c>
      <c r="J96" s="204" t="s">
        <v>648</v>
      </c>
      <c r="K96" s="204" t="s">
        <v>130</v>
      </c>
      <c r="L96" s="116">
        <f t="shared" si="3"/>
        <v>7.2246117084826767E-3</v>
      </c>
    </row>
    <row r="97" spans="1:12" x14ac:dyDescent="0.25">
      <c r="A97" s="204" t="s">
        <v>300</v>
      </c>
      <c r="B97" s="204" t="s">
        <v>176</v>
      </c>
      <c r="C97" s="205" t="s">
        <v>1640</v>
      </c>
      <c r="D97" s="206" t="s">
        <v>1641</v>
      </c>
      <c r="E97" s="206" t="s">
        <v>1642</v>
      </c>
      <c r="F97" s="204" t="s">
        <v>136</v>
      </c>
      <c r="G97" s="204" t="s">
        <v>498</v>
      </c>
      <c r="H97" s="204" t="s">
        <v>335</v>
      </c>
      <c r="I97" s="204">
        <v>1</v>
      </c>
      <c r="J97" s="204" t="s">
        <v>648</v>
      </c>
      <c r="K97" s="204" t="s">
        <v>95</v>
      </c>
      <c r="L97" s="116">
        <f t="shared" si="3"/>
        <v>7.3303091397849459E-3</v>
      </c>
    </row>
    <row r="98" spans="1:12" x14ac:dyDescent="0.25">
      <c r="A98" s="204" t="s">
        <v>308</v>
      </c>
      <c r="B98" s="204" t="s">
        <v>215</v>
      </c>
      <c r="C98" s="205" t="s">
        <v>1647</v>
      </c>
      <c r="D98" s="206" t="s">
        <v>1348</v>
      </c>
      <c r="E98" s="206" t="s">
        <v>1648</v>
      </c>
      <c r="F98" s="204" t="s">
        <v>135</v>
      </c>
      <c r="G98" s="204" t="s">
        <v>498</v>
      </c>
      <c r="H98" s="204" t="s">
        <v>335</v>
      </c>
      <c r="I98" s="204">
        <v>1</v>
      </c>
      <c r="J98" s="204" t="s">
        <v>648</v>
      </c>
      <c r="K98" s="204" t="s">
        <v>97</v>
      </c>
      <c r="L98" s="116">
        <f t="shared" si="3"/>
        <v>7.4349238351254492E-3</v>
      </c>
    </row>
    <row r="99" spans="1:12" x14ac:dyDescent="0.25">
      <c r="A99" s="204" t="s">
        <v>309</v>
      </c>
      <c r="B99" s="204" t="s">
        <v>97</v>
      </c>
      <c r="C99" s="205" t="s">
        <v>1655</v>
      </c>
      <c r="D99" s="206" t="s">
        <v>1656</v>
      </c>
      <c r="E99" s="206" t="s">
        <v>1657</v>
      </c>
      <c r="F99" s="204" t="s">
        <v>134</v>
      </c>
      <c r="G99" s="204" t="s">
        <v>498</v>
      </c>
      <c r="H99" s="204" t="s">
        <v>255</v>
      </c>
      <c r="I99" s="204">
        <v>1</v>
      </c>
      <c r="J99" s="204" t="s">
        <v>648</v>
      </c>
      <c r="K99" s="204" t="s">
        <v>132</v>
      </c>
      <c r="L99" s="116">
        <f t="shared" si="3"/>
        <v>7.5362156511350042E-3</v>
      </c>
    </row>
    <row r="100" spans="1:12" x14ac:dyDescent="0.25">
      <c r="A100" s="204" t="s">
        <v>264</v>
      </c>
      <c r="B100" s="204" t="s">
        <v>341</v>
      </c>
      <c r="C100" s="205" t="s">
        <v>1672</v>
      </c>
      <c r="D100" s="206" t="s">
        <v>1673</v>
      </c>
      <c r="E100" s="206" t="s">
        <v>732</v>
      </c>
      <c r="F100" s="204" t="s">
        <v>136</v>
      </c>
      <c r="G100" s="204" t="s">
        <v>498</v>
      </c>
      <c r="H100" s="204" t="s">
        <v>255</v>
      </c>
      <c r="I100" s="204">
        <v>1</v>
      </c>
      <c r="J100" s="204" t="s">
        <v>648</v>
      </c>
      <c r="K100" s="204" t="s">
        <v>133</v>
      </c>
      <c r="L100" s="116">
        <f t="shared" si="3"/>
        <v>7.7658676821983283E-3</v>
      </c>
    </row>
    <row r="101" spans="1:12" x14ac:dyDescent="0.25">
      <c r="A101" s="204" t="s">
        <v>304</v>
      </c>
      <c r="B101" s="204" t="s">
        <v>397</v>
      </c>
      <c r="C101" s="205" t="s">
        <v>1717</v>
      </c>
      <c r="D101" s="206" t="s">
        <v>1718</v>
      </c>
      <c r="E101" s="206" t="s">
        <v>1719</v>
      </c>
      <c r="F101" s="204" t="s">
        <v>136</v>
      </c>
      <c r="G101" s="204" t="s">
        <v>498</v>
      </c>
      <c r="H101" s="204" t="s">
        <v>10</v>
      </c>
      <c r="I101" s="204">
        <v>1</v>
      </c>
      <c r="J101" s="204" t="s">
        <v>648</v>
      </c>
      <c r="K101" s="204" t="s">
        <v>134</v>
      </c>
      <c r="L101" s="116">
        <f t="shared" si="3"/>
        <v>9.0513366188769411E-3</v>
      </c>
    </row>
    <row r="102" spans="1:12" x14ac:dyDescent="0.25">
      <c r="A102" s="204"/>
      <c r="B102" s="204"/>
      <c r="C102" s="205"/>
      <c r="D102" s="206"/>
      <c r="E102" s="206"/>
      <c r="F102" s="204"/>
      <c r="G102" s="204"/>
      <c r="H102" s="204"/>
      <c r="I102" s="204"/>
      <c r="J102" s="204"/>
      <c r="K102" s="204"/>
      <c r="L102" s="116"/>
    </row>
    <row r="103" spans="1:12" x14ac:dyDescent="0.25">
      <c r="A103" s="204" t="s">
        <v>102</v>
      </c>
      <c r="B103" s="204" t="s">
        <v>180</v>
      </c>
      <c r="C103" s="205" t="s">
        <v>1278</v>
      </c>
      <c r="D103" s="206" t="s">
        <v>1279</v>
      </c>
      <c r="E103" s="206" t="s">
        <v>879</v>
      </c>
      <c r="F103" s="204" t="s">
        <v>116</v>
      </c>
      <c r="G103" s="204" t="s">
        <v>498</v>
      </c>
      <c r="H103" s="204" t="s">
        <v>335</v>
      </c>
      <c r="I103" s="204">
        <v>1</v>
      </c>
      <c r="J103" s="204" t="s">
        <v>718</v>
      </c>
      <c r="K103" s="204" t="s">
        <v>94</v>
      </c>
      <c r="L103" s="116">
        <f t="shared" ref="L103:L116" si="4">C103/3.1</f>
        <v>4.1167488052568698E-3</v>
      </c>
    </row>
    <row r="104" spans="1:12" x14ac:dyDescent="0.25">
      <c r="A104" s="204" t="s">
        <v>130</v>
      </c>
      <c r="B104" s="204" t="s">
        <v>353</v>
      </c>
      <c r="C104" s="205" t="s">
        <v>1313</v>
      </c>
      <c r="D104" s="206" t="s">
        <v>1314</v>
      </c>
      <c r="E104" s="206" t="s">
        <v>632</v>
      </c>
      <c r="F104" s="204" t="s">
        <v>116</v>
      </c>
      <c r="G104" s="204" t="s">
        <v>498</v>
      </c>
      <c r="H104" s="204" t="s">
        <v>255</v>
      </c>
      <c r="I104" s="204">
        <v>1</v>
      </c>
      <c r="J104" s="204" t="s">
        <v>718</v>
      </c>
      <c r="K104" s="204" t="s">
        <v>96</v>
      </c>
      <c r="L104" s="116">
        <f t="shared" si="4"/>
        <v>4.7214755077658304E-3</v>
      </c>
    </row>
    <row r="105" spans="1:12" x14ac:dyDescent="0.25">
      <c r="A105" s="204" t="s">
        <v>97</v>
      </c>
      <c r="B105" s="204" t="s">
        <v>168</v>
      </c>
      <c r="C105" s="205" t="s">
        <v>1318</v>
      </c>
      <c r="D105" s="206" t="s">
        <v>1319</v>
      </c>
      <c r="E105" s="206" t="s">
        <v>1320</v>
      </c>
      <c r="F105" s="204" t="s">
        <v>112</v>
      </c>
      <c r="G105" s="204" t="s">
        <v>498</v>
      </c>
      <c r="H105" s="204" t="s">
        <v>335</v>
      </c>
      <c r="I105" s="204">
        <v>1</v>
      </c>
      <c r="J105" s="204" t="s">
        <v>718</v>
      </c>
      <c r="K105" s="204" t="s">
        <v>98</v>
      </c>
      <c r="L105" s="116">
        <f t="shared" si="4"/>
        <v>4.7420474910394262E-3</v>
      </c>
    </row>
    <row r="106" spans="1:12" x14ac:dyDescent="0.25">
      <c r="A106" s="204" t="s">
        <v>126</v>
      </c>
      <c r="B106" s="204" t="s">
        <v>344</v>
      </c>
      <c r="C106" s="205" t="s">
        <v>1386</v>
      </c>
      <c r="D106" s="206" t="s">
        <v>1387</v>
      </c>
      <c r="E106" s="206" t="s">
        <v>574</v>
      </c>
      <c r="F106" s="204" t="s">
        <v>138</v>
      </c>
      <c r="G106" s="204" t="s">
        <v>498</v>
      </c>
      <c r="H106" s="204" t="s">
        <v>255</v>
      </c>
      <c r="I106" s="204">
        <v>1</v>
      </c>
      <c r="J106" s="204" t="s">
        <v>718</v>
      </c>
      <c r="K106" s="204" t="s">
        <v>100</v>
      </c>
      <c r="L106" s="116">
        <f t="shared" si="4"/>
        <v>5.3643593189964152E-3</v>
      </c>
    </row>
    <row r="107" spans="1:12" x14ac:dyDescent="0.25">
      <c r="A107" s="204" t="s">
        <v>170</v>
      </c>
      <c r="B107" s="204" t="s">
        <v>209</v>
      </c>
      <c r="C107" s="205" t="s">
        <v>1429</v>
      </c>
      <c r="D107" s="206" t="s">
        <v>1430</v>
      </c>
      <c r="E107" s="206" t="s">
        <v>1431</v>
      </c>
      <c r="F107" s="204" t="s">
        <v>138</v>
      </c>
      <c r="G107" s="204" t="s">
        <v>498</v>
      </c>
      <c r="H107" s="204" t="s">
        <v>335</v>
      </c>
      <c r="I107" s="204">
        <v>1</v>
      </c>
      <c r="J107" s="204" t="s">
        <v>718</v>
      </c>
      <c r="K107" s="204" t="s">
        <v>102</v>
      </c>
      <c r="L107" s="116">
        <f t="shared" si="4"/>
        <v>5.7303614097968941E-3</v>
      </c>
    </row>
    <row r="108" spans="1:12" x14ac:dyDescent="0.25">
      <c r="A108" s="204" t="s">
        <v>179</v>
      </c>
      <c r="B108" s="204" t="s">
        <v>120</v>
      </c>
      <c r="C108" s="205" t="s">
        <v>1452</v>
      </c>
      <c r="D108" s="206" t="s">
        <v>749</v>
      </c>
      <c r="E108" s="206" t="s">
        <v>750</v>
      </c>
      <c r="F108" s="204" t="s">
        <v>137</v>
      </c>
      <c r="G108" s="204" t="s">
        <v>498</v>
      </c>
      <c r="H108" s="204" t="s">
        <v>255</v>
      </c>
      <c r="I108" s="204">
        <v>1</v>
      </c>
      <c r="J108" s="204" t="s">
        <v>718</v>
      </c>
      <c r="K108" s="204" t="s">
        <v>104</v>
      </c>
      <c r="L108" s="116">
        <f t="shared" si="4"/>
        <v>5.8014486260454003E-3</v>
      </c>
    </row>
    <row r="109" spans="1:12" x14ac:dyDescent="0.25">
      <c r="A109" s="204" t="s">
        <v>183</v>
      </c>
      <c r="B109" s="204" t="s">
        <v>221</v>
      </c>
      <c r="C109" s="205" t="s">
        <v>1462</v>
      </c>
      <c r="D109" s="206" t="s">
        <v>1463</v>
      </c>
      <c r="E109" s="206" t="s">
        <v>1464</v>
      </c>
      <c r="F109" s="204" t="s">
        <v>112</v>
      </c>
      <c r="G109" s="204" t="s">
        <v>498</v>
      </c>
      <c r="H109" s="204" t="s">
        <v>335</v>
      </c>
      <c r="I109" s="204">
        <v>1</v>
      </c>
      <c r="J109" s="204" t="s">
        <v>718</v>
      </c>
      <c r="K109" s="204" t="s">
        <v>106</v>
      </c>
      <c r="L109" s="116">
        <f t="shared" si="4"/>
        <v>5.8450567502986855E-3</v>
      </c>
    </row>
    <row r="110" spans="1:12" x14ac:dyDescent="0.25">
      <c r="A110" s="204" t="s">
        <v>205</v>
      </c>
      <c r="B110" s="204" t="s">
        <v>364</v>
      </c>
      <c r="C110" s="205" t="s">
        <v>1508</v>
      </c>
      <c r="D110" s="206" t="s">
        <v>1509</v>
      </c>
      <c r="E110" s="206" t="s">
        <v>1510</v>
      </c>
      <c r="F110" s="204" t="s">
        <v>123</v>
      </c>
      <c r="G110" s="204" t="s">
        <v>498</v>
      </c>
      <c r="H110" s="204" t="s">
        <v>255</v>
      </c>
      <c r="I110" s="204">
        <v>1</v>
      </c>
      <c r="J110" s="204" t="s">
        <v>718</v>
      </c>
      <c r="K110" s="204" t="s">
        <v>107</v>
      </c>
      <c r="L110" s="116">
        <f t="shared" si="4"/>
        <v>6.126008064516129E-3</v>
      </c>
    </row>
    <row r="111" spans="1:12" x14ac:dyDescent="0.25">
      <c r="A111" s="204" t="s">
        <v>215</v>
      </c>
      <c r="B111" s="204" t="s">
        <v>372</v>
      </c>
      <c r="C111" s="205" t="s">
        <v>1526</v>
      </c>
      <c r="D111" s="206" t="s">
        <v>1527</v>
      </c>
      <c r="E111" s="206" t="s">
        <v>1528</v>
      </c>
      <c r="F111" s="204" t="s">
        <v>116</v>
      </c>
      <c r="G111" s="204" t="s">
        <v>498</v>
      </c>
      <c r="H111" s="204" t="s">
        <v>10</v>
      </c>
      <c r="I111" s="204">
        <v>1</v>
      </c>
      <c r="J111" s="204" t="s">
        <v>718</v>
      </c>
      <c r="K111" s="204" t="s">
        <v>109</v>
      </c>
      <c r="L111" s="116">
        <f t="shared" si="4"/>
        <v>6.3267995818399037E-3</v>
      </c>
    </row>
    <row r="112" spans="1:12" x14ac:dyDescent="0.25">
      <c r="A112" s="204" t="s">
        <v>237</v>
      </c>
      <c r="B112" s="204" t="s">
        <v>385</v>
      </c>
      <c r="C112" s="205" t="s">
        <v>1581</v>
      </c>
      <c r="D112" s="206" t="s">
        <v>1582</v>
      </c>
      <c r="E112" s="206" t="s">
        <v>1583</v>
      </c>
      <c r="F112" s="204" t="s">
        <v>112</v>
      </c>
      <c r="G112" s="204" t="s">
        <v>498</v>
      </c>
      <c r="H112" s="204" t="s">
        <v>255</v>
      </c>
      <c r="I112" s="204">
        <v>1</v>
      </c>
      <c r="J112" s="204" t="s">
        <v>718</v>
      </c>
      <c r="K112" s="204" t="s">
        <v>111</v>
      </c>
      <c r="L112" s="116">
        <f t="shared" si="4"/>
        <v>6.8387470131421749E-3</v>
      </c>
    </row>
    <row r="113" spans="1:12" x14ac:dyDescent="0.25">
      <c r="A113" s="204" t="s">
        <v>245</v>
      </c>
      <c r="B113" s="204" t="s">
        <v>153</v>
      </c>
      <c r="C113" s="205" t="s">
        <v>1604</v>
      </c>
      <c r="D113" s="206" t="s">
        <v>1605</v>
      </c>
      <c r="E113" s="206" t="s">
        <v>1606</v>
      </c>
      <c r="F113" s="204" t="s">
        <v>138</v>
      </c>
      <c r="G113" s="204" t="s">
        <v>498</v>
      </c>
      <c r="H113" s="204" t="s">
        <v>335</v>
      </c>
      <c r="I113" s="204">
        <v>1</v>
      </c>
      <c r="J113" s="204" t="s">
        <v>718</v>
      </c>
      <c r="K113" s="204" t="s">
        <v>113</v>
      </c>
      <c r="L113" s="116">
        <f t="shared" si="4"/>
        <v>6.9812948028673844E-3</v>
      </c>
    </row>
    <row r="114" spans="1:12" x14ac:dyDescent="0.25">
      <c r="A114" s="204" t="s">
        <v>263</v>
      </c>
      <c r="B114" s="204" t="s">
        <v>181</v>
      </c>
      <c r="C114" s="205" t="s">
        <v>1643</v>
      </c>
      <c r="D114" s="206" t="s">
        <v>1644</v>
      </c>
      <c r="E114" s="206" t="s">
        <v>1645</v>
      </c>
      <c r="F114" s="204" t="s">
        <v>123</v>
      </c>
      <c r="G114" s="204" t="s">
        <v>498</v>
      </c>
      <c r="H114" s="204" t="s">
        <v>335</v>
      </c>
      <c r="I114" s="204">
        <v>1</v>
      </c>
      <c r="J114" s="204" t="s">
        <v>718</v>
      </c>
      <c r="K114" s="204" t="s">
        <v>115</v>
      </c>
      <c r="L114" s="116">
        <f t="shared" si="4"/>
        <v>7.3846699522102741E-3</v>
      </c>
    </row>
    <row r="115" spans="1:12" x14ac:dyDescent="0.25">
      <c r="A115" s="204" t="s">
        <v>294</v>
      </c>
      <c r="B115" s="204" t="s">
        <v>182</v>
      </c>
      <c r="C115" s="205" t="s">
        <v>1698</v>
      </c>
      <c r="D115" s="206" t="s">
        <v>1699</v>
      </c>
      <c r="E115" s="206" t="s">
        <v>1700</v>
      </c>
      <c r="F115" s="204" t="s">
        <v>123</v>
      </c>
      <c r="G115" s="204" t="s">
        <v>498</v>
      </c>
      <c r="H115" s="204" t="s">
        <v>335</v>
      </c>
      <c r="I115" s="204">
        <v>1</v>
      </c>
      <c r="J115" s="204" t="s">
        <v>718</v>
      </c>
      <c r="K115" s="204" t="s">
        <v>117</v>
      </c>
      <c r="L115" s="116">
        <f t="shared" si="4"/>
        <v>8.6945937873357214E-3</v>
      </c>
    </row>
    <row r="116" spans="1:12" x14ac:dyDescent="0.25">
      <c r="A116" s="204" t="s">
        <v>268</v>
      </c>
      <c r="B116" s="204" t="s">
        <v>339</v>
      </c>
      <c r="C116" s="205" t="s">
        <v>1704</v>
      </c>
      <c r="D116" s="206" t="s">
        <v>1705</v>
      </c>
      <c r="E116" s="206" t="s">
        <v>1706</v>
      </c>
      <c r="F116" s="204" t="s">
        <v>137</v>
      </c>
      <c r="G116" s="204" t="s">
        <v>498</v>
      </c>
      <c r="H116" s="204" t="s">
        <v>255</v>
      </c>
      <c r="I116" s="204">
        <v>1</v>
      </c>
      <c r="J116" s="204" t="s">
        <v>718</v>
      </c>
      <c r="K116" s="204" t="s">
        <v>119</v>
      </c>
      <c r="L116" s="116">
        <f t="shared" si="4"/>
        <v>8.8347147550776571E-3</v>
      </c>
    </row>
    <row r="117" spans="1:12" x14ac:dyDescent="0.25">
      <c r="A117" s="204"/>
      <c r="B117" s="204"/>
      <c r="C117" s="205"/>
      <c r="D117" s="206"/>
      <c r="E117" s="206"/>
      <c r="F117" s="204"/>
      <c r="G117" s="204"/>
      <c r="H117" s="204"/>
      <c r="I117" s="204"/>
      <c r="J117" s="204"/>
      <c r="K117" s="204"/>
      <c r="L117" s="116"/>
    </row>
    <row r="118" spans="1:12" x14ac:dyDescent="0.25">
      <c r="A118" s="204" t="s">
        <v>106</v>
      </c>
      <c r="B118" s="204" t="s">
        <v>233</v>
      </c>
      <c r="C118" s="205" t="s">
        <v>1282</v>
      </c>
      <c r="D118" s="206" t="s">
        <v>653</v>
      </c>
      <c r="E118" s="206" t="s">
        <v>654</v>
      </c>
      <c r="F118" s="204" t="s">
        <v>103</v>
      </c>
      <c r="G118" s="204" t="s">
        <v>498</v>
      </c>
      <c r="H118" s="204" t="s">
        <v>10</v>
      </c>
      <c r="I118" s="204">
        <v>1</v>
      </c>
      <c r="J118" s="204" t="s">
        <v>651</v>
      </c>
      <c r="K118" s="204" t="s">
        <v>94</v>
      </c>
      <c r="L118" s="116">
        <f t="shared" ref="L118:L131" si="5">C118/3.1</f>
        <v>4.1267174432497011E-3</v>
      </c>
    </row>
    <row r="119" spans="1:12" x14ac:dyDescent="0.25">
      <c r="A119" s="204" t="s">
        <v>108</v>
      </c>
      <c r="B119" s="204" t="s">
        <v>224</v>
      </c>
      <c r="C119" s="205" t="s">
        <v>1324</v>
      </c>
      <c r="D119" s="206" t="s">
        <v>1325</v>
      </c>
      <c r="E119" s="206" t="s">
        <v>758</v>
      </c>
      <c r="F119" s="204" t="s">
        <v>142</v>
      </c>
      <c r="G119" s="204" t="s">
        <v>498</v>
      </c>
      <c r="H119" s="204" t="s">
        <v>335</v>
      </c>
      <c r="I119" s="204">
        <v>1</v>
      </c>
      <c r="J119" s="204" t="s">
        <v>651</v>
      </c>
      <c r="K119" s="204" t="s">
        <v>96</v>
      </c>
      <c r="L119" s="116">
        <f t="shared" si="5"/>
        <v>4.8840352449223412E-3</v>
      </c>
    </row>
    <row r="120" spans="1:12" x14ac:dyDescent="0.25">
      <c r="A120" s="204" t="s">
        <v>136</v>
      </c>
      <c r="B120" s="204" t="s">
        <v>388</v>
      </c>
      <c r="C120" s="205" t="s">
        <v>1328</v>
      </c>
      <c r="D120" s="206" t="s">
        <v>1329</v>
      </c>
      <c r="E120" s="206" t="s">
        <v>645</v>
      </c>
      <c r="F120" s="204" t="s">
        <v>103</v>
      </c>
      <c r="G120" s="204" t="s">
        <v>498</v>
      </c>
      <c r="H120" s="204" t="s">
        <v>255</v>
      </c>
      <c r="I120" s="204">
        <v>1</v>
      </c>
      <c r="J120" s="204" t="s">
        <v>651</v>
      </c>
      <c r="K120" s="204" t="s">
        <v>98</v>
      </c>
      <c r="L120" s="116">
        <f t="shared" si="5"/>
        <v>4.9176000597371565E-3</v>
      </c>
    </row>
    <row r="121" spans="1:12" x14ac:dyDescent="0.25">
      <c r="A121" s="204" t="s">
        <v>116</v>
      </c>
      <c r="B121" s="204" t="s">
        <v>342</v>
      </c>
      <c r="C121" s="205" t="s">
        <v>1330</v>
      </c>
      <c r="D121" s="206" t="s">
        <v>1331</v>
      </c>
      <c r="E121" s="206" t="s">
        <v>1271</v>
      </c>
      <c r="F121" s="204" t="s">
        <v>103</v>
      </c>
      <c r="G121" s="204" t="s">
        <v>498</v>
      </c>
      <c r="H121" s="204" t="s">
        <v>10</v>
      </c>
      <c r="I121" s="204">
        <v>1</v>
      </c>
      <c r="J121" s="204" t="s">
        <v>651</v>
      </c>
      <c r="K121" s="204" t="s">
        <v>100</v>
      </c>
      <c r="L121" s="116">
        <f t="shared" si="5"/>
        <v>4.925813918757467E-3</v>
      </c>
    </row>
    <row r="122" spans="1:12" x14ac:dyDescent="0.25">
      <c r="A122" s="204" t="s">
        <v>131</v>
      </c>
      <c r="B122" s="204" t="s">
        <v>378</v>
      </c>
      <c r="C122" s="205" t="s">
        <v>1369</v>
      </c>
      <c r="D122" s="206" t="s">
        <v>1370</v>
      </c>
      <c r="E122" s="206" t="s">
        <v>1371</v>
      </c>
      <c r="F122" s="204" t="s">
        <v>141</v>
      </c>
      <c r="G122" s="204" t="s">
        <v>498</v>
      </c>
      <c r="H122" s="204" t="s">
        <v>10</v>
      </c>
      <c r="I122" s="204">
        <v>1</v>
      </c>
      <c r="J122" s="204" t="s">
        <v>651</v>
      </c>
      <c r="K122" s="204" t="s">
        <v>102</v>
      </c>
      <c r="L122" s="116">
        <f t="shared" si="5"/>
        <v>5.1855212066905625E-3</v>
      </c>
    </row>
    <row r="123" spans="1:12" x14ac:dyDescent="0.25">
      <c r="A123" s="204" t="s">
        <v>105</v>
      </c>
      <c r="B123" s="204" t="s">
        <v>136</v>
      </c>
      <c r="C123" s="205" t="s">
        <v>1378</v>
      </c>
      <c r="D123" s="206" t="s">
        <v>710</v>
      </c>
      <c r="E123" s="206" t="s">
        <v>711</v>
      </c>
      <c r="F123" s="204" t="s">
        <v>103</v>
      </c>
      <c r="G123" s="204" t="s">
        <v>498</v>
      </c>
      <c r="H123" s="204" t="s">
        <v>255</v>
      </c>
      <c r="I123" s="204">
        <v>1</v>
      </c>
      <c r="J123" s="204" t="s">
        <v>651</v>
      </c>
      <c r="K123" s="204" t="s">
        <v>104</v>
      </c>
      <c r="L123" s="116">
        <f t="shared" si="5"/>
        <v>5.2331989247311828E-3</v>
      </c>
    </row>
    <row r="124" spans="1:12" x14ac:dyDescent="0.25">
      <c r="A124" s="204" t="s">
        <v>139</v>
      </c>
      <c r="B124" s="204" t="s">
        <v>400</v>
      </c>
      <c r="C124" s="205" t="s">
        <v>1383</v>
      </c>
      <c r="D124" s="206" t="s">
        <v>1384</v>
      </c>
      <c r="E124" s="206" t="s">
        <v>1385</v>
      </c>
      <c r="F124" s="204" t="s">
        <v>103</v>
      </c>
      <c r="G124" s="204" t="s">
        <v>498</v>
      </c>
      <c r="H124" s="204" t="s">
        <v>255</v>
      </c>
      <c r="I124" s="204">
        <v>1</v>
      </c>
      <c r="J124" s="204" t="s">
        <v>651</v>
      </c>
      <c r="K124" s="204" t="s">
        <v>106</v>
      </c>
      <c r="L124" s="116">
        <f t="shared" si="5"/>
        <v>5.3545026881720434E-3</v>
      </c>
    </row>
    <row r="125" spans="1:12" x14ac:dyDescent="0.25">
      <c r="A125" s="204" t="s">
        <v>181</v>
      </c>
      <c r="B125" s="204" t="s">
        <v>381</v>
      </c>
      <c r="C125" s="205" t="s">
        <v>1456</v>
      </c>
      <c r="D125" s="206" t="s">
        <v>1457</v>
      </c>
      <c r="E125" s="206" t="s">
        <v>1458</v>
      </c>
      <c r="F125" s="204" t="s">
        <v>141</v>
      </c>
      <c r="G125" s="204" t="s">
        <v>498</v>
      </c>
      <c r="H125" s="204" t="s">
        <v>10</v>
      </c>
      <c r="I125" s="204">
        <v>1</v>
      </c>
      <c r="J125" s="204" t="s">
        <v>651</v>
      </c>
      <c r="K125" s="204" t="s">
        <v>107</v>
      </c>
      <c r="L125" s="116">
        <f t="shared" si="5"/>
        <v>5.8394190561529263E-3</v>
      </c>
    </row>
    <row r="126" spans="1:12" x14ac:dyDescent="0.25">
      <c r="A126" s="204" t="s">
        <v>182</v>
      </c>
      <c r="B126" s="204" t="s">
        <v>189</v>
      </c>
      <c r="C126" s="205" t="s">
        <v>1459</v>
      </c>
      <c r="D126" s="206" t="s">
        <v>1460</v>
      </c>
      <c r="E126" s="206" t="s">
        <v>1461</v>
      </c>
      <c r="F126" s="204" t="s">
        <v>141</v>
      </c>
      <c r="G126" s="204" t="s">
        <v>498</v>
      </c>
      <c r="H126" s="204" t="s">
        <v>335</v>
      </c>
      <c r="I126" s="204">
        <v>1</v>
      </c>
      <c r="J126" s="204" t="s">
        <v>651</v>
      </c>
      <c r="K126" s="204" t="s">
        <v>109</v>
      </c>
      <c r="L126" s="116">
        <f t="shared" si="5"/>
        <v>5.8422192353643964E-3</v>
      </c>
    </row>
    <row r="127" spans="1:12" x14ac:dyDescent="0.25">
      <c r="A127" s="204" t="s">
        <v>211</v>
      </c>
      <c r="B127" s="204" t="s">
        <v>198</v>
      </c>
      <c r="C127" s="205" t="s">
        <v>1517</v>
      </c>
      <c r="D127" s="206" t="s">
        <v>734</v>
      </c>
      <c r="E127" s="206" t="s">
        <v>735</v>
      </c>
      <c r="F127" s="204" t="s">
        <v>103</v>
      </c>
      <c r="G127" s="204" t="s">
        <v>498</v>
      </c>
      <c r="H127" s="204" t="s">
        <v>335</v>
      </c>
      <c r="I127" s="204">
        <v>1</v>
      </c>
      <c r="J127" s="204" t="s">
        <v>651</v>
      </c>
      <c r="K127" s="204" t="s">
        <v>111</v>
      </c>
      <c r="L127" s="116">
        <f t="shared" si="5"/>
        <v>6.2451090203106321E-3</v>
      </c>
    </row>
    <row r="128" spans="1:12" x14ac:dyDescent="0.25">
      <c r="A128" s="204" t="s">
        <v>288</v>
      </c>
      <c r="B128" s="204" t="s">
        <v>177</v>
      </c>
      <c r="C128" s="205" t="s">
        <v>1615</v>
      </c>
      <c r="D128" s="206" t="s">
        <v>1616</v>
      </c>
      <c r="E128" s="206" t="s">
        <v>1617</v>
      </c>
      <c r="F128" s="204" t="s">
        <v>142</v>
      </c>
      <c r="G128" s="204" t="s">
        <v>498</v>
      </c>
      <c r="H128" s="204" t="s">
        <v>335</v>
      </c>
      <c r="I128" s="204">
        <v>1</v>
      </c>
      <c r="J128" s="204" t="s">
        <v>651</v>
      </c>
      <c r="K128" s="204" t="s">
        <v>113</v>
      </c>
      <c r="L128" s="116">
        <f t="shared" si="5"/>
        <v>7.1058094384707279E-3</v>
      </c>
    </row>
    <row r="129" spans="1:12" x14ac:dyDescent="0.25">
      <c r="A129" s="204" t="s">
        <v>290</v>
      </c>
      <c r="B129" s="204" t="s">
        <v>157</v>
      </c>
      <c r="C129" s="205" t="s">
        <v>1633</v>
      </c>
      <c r="D129" s="206" t="s">
        <v>1634</v>
      </c>
      <c r="E129" s="206" t="s">
        <v>1635</v>
      </c>
      <c r="F129" s="204" t="s">
        <v>103</v>
      </c>
      <c r="G129" s="204" t="s">
        <v>498</v>
      </c>
      <c r="H129" s="204" t="s">
        <v>335</v>
      </c>
      <c r="I129" s="204">
        <v>1</v>
      </c>
      <c r="J129" s="204" t="s">
        <v>651</v>
      </c>
      <c r="K129" s="204" t="s">
        <v>115</v>
      </c>
      <c r="L129" s="116">
        <f t="shared" si="5"/>
        <v>7.2895758661887687E-3</v>
      </c>
    </row>
    <row r="130" spans="1:12" x14ac:dyDescent="0.25">
      <c r="A130" s="204" t="s">
        <v>283</v>
      </c>
      <c r="B130" s="204" t="s">
        <v>116</v>
      </c>
      <c r="C130" s="205" t="s">
        <v>1684</v>
      </c>
      <c r="D130" s="206" t="s">
        <v>861</v>
      </c>
      <c r="E130" s="206" t="s">
        <v>862</v>
      </c>
      <c r="F130" s="204" t="s">
        <v>140</v>
      </c>
      <c r="G130" s="204" t="s">
        <v>498</v>
      </c>
      <c r="H130" s="204" t="s">
        <v>255</v>
      </c>
      <c r="I130" s="204">
        <v>1</v>
      </c>
      <c r="J130" s="204" t="s">
        <v>651</v>
      </c>
      <c r="K130" s="204" t="s">
        <v>117</v>
      </c>
      <c r="L130" s="116">
        <f t="shared" si="5"/>
        <v>8.1770833333333331E-3</v>
      </c>
    </row>
    <row r="131" spans="1:12" x14ac:dyDescent="0.25">
      <c r="A131" s="204" t="s">
        <v>287</v>
      </c>
      <c r="B131" s="204" t="s">
        <v>386</v>
      </c>
      <c r="C131" s="205" t="s">
        <v>1734</v>
      </c>
      <c r="D131" s="206" t="s">
        <v>1735</v>
      </c>
      <c r="E131" s="206" t="s">
        <v>1736</v>
      </c>
      <c r="F131" s="204" t="s">
        <v>141</v>
      </c>
      <c r="G131" s="204" t="s">
        <v>498</v>
      </c>
      <c r="H131" s="204" t="s">
        <v>255</v>
      </c>
      <c r="I131" s="204">
        <v>1</v>
      </c>
      <c r="J131" s="204" t="s">
        <v>651</v>
      </c>
      <c r="K131" s="204" t="s">
        <v>119</v>
      </c>
      <c r="L131" s="116">
        <f t="shared" si="5"/>
        <v>9.478307945041814E-3</v>
      </c>
    </row>
    <row r="132" spans="1:12" x14ac:dyDescent="0.25">
      <c r="A132" s="204"/>
      <c r="B132" s="204"/>
      <c r="C132" s="205"/>
      <c r="D132" s="206"/>
      <c r="E132" s="206"/>
      <c r="F132" s="204"/>
      <c r="G132" s="204"/>
      <c r="H132" s="204"/>
      <c r="I132" s="204"/>
      <c r="J132" s="204"/>
      <c r="K132" s="204"/>
      <c r="L132" s="116"/>
    </row>
    <row r="133" spans="1:12" x14ac:dyDescent="0.25">
      <c r="A133" s="204" t="s">
        <v>127</v>
      </c>
      <c r="B133" s="204" t="s">
        <v>130</v>
      </c>
      <c r="C133" s="205" t="s">
        <v>1311</v>
      </c>
      <c r="D133" s="206" t="s">
        <v>668</v>
      </c>
      <c r="E133" s="206" t="s">
        <v>578</v>
      </c>
      <c r="F133" s="204" t="s">
        <v>101</v>
      </c>
      <c r="G133" s="204" t="s">
        <v>498</v>
      </c>
      <c r="H133" s="204" t="s">
        <v>255</v>
      </c>
      <c r="I133" s="204">
        <v>1</v>
      </c>
      <c r="J133" s="204" t="s">
        <v>666</v>
      </c>
      <c r="K133" s="204" t="s">
        <v>94</v>
      </c>
      <c r="L133" s="116">
        <f t="shared" ref="L133:L147" si="6">C133/3.1</f>
        <v>4.7028823178016724E-3</v>
      </c>
    </row>
    <row r="134" spans="1:12" x14ac:dyDescent="0.25">
      <c r="A134" s="204" t="s">
        <v>138</v>
      </c>
      <c r="B134" s="204" t="s">
        <v>126</v>
      </c>
      <c r="C134" s="205" t="s">
        <v>1336</v>
      </c>
      <c r="D134" s="206" t="s">
        <v>696</v>
      </c>
      <c r="E134" s="206" t="s">
        <v>574</v>
      </c>
      <c r="F134" s="204" t="s">
        <v>118</v>
      </c>
      <c r="G134" s="204" t="s">
        <v>498</v>
      </c>
      <c r="H134" s="204" t="s">
        <v>335</v>
      </c>
      <c r="I134" s="204">
        <v>1</v>
      </c>
      <c r="J134" s="204" t="s">
        <v>666</v>
      </c>
      <c r="K134" s="204" t="s">
        <v>96</v>
      </c>
      <c r="L134" s="116">
        <f t="shared" si="6"/>
        <v>4.9502688172043006E-3</v>
      </c>
    </row>
    <row r="135" spans="1:12" x14ac:dyDescent="0.25">
      <c r="A135" s="204" t="s">
        <v>103</v>
      </c>
      <c r="B135" s="204" t="s">
        <v>99</v>
      </c>
      <c r="C135" s="205" t="s">
        <v>1342</v>
      </c>
      <c r="D135" s="206" t="s">
        <v>674</v>
      </c>
      <c r="E135" s="206" t="s">
        <v>675</v>
      </c>
      <c r="F135" s="204" t="s">
        <v>118</v>
      </c>
      <c r="G135" s="204" t="s">
        <v>498</v>
      </c>
      <c r="H135" s="204" t="s">
        <v>255</v>
      </c>
      <c r="I135" s="204">
        <v>1</v>
      </c>
      <c r="J135" s="204" t="s">
        <v>666</v>
      </c>
      <c r="K135" s="204" t="s">
        <v>98</v>
      </c>
      <c r="L135" s="116">
        <f t="shared" si="6"/>
        <v>4.9590800477897256E-3</v>
      </c>
    </row>
    <row r="136" spans="1:12" x14ac:dyDescent="0.25">
      <c r="A136" s="204" t="s">
        <v>121</v>
      </c>
      <c r="B136" s="204" t="s">
        <v>132</v>
      </c>
      <c r="C136" s="205" t="s">
        <v>1356</v>
      </c>
      <c r="D136" s="206" t="s">
        <v>704</v>
      </c>
      <c r="E136" s="206" t="s">
        <v>639</v>
      </c>
      <c r="F136" s="204" t="s">
        <v>145</v>
      </c>
      <c r="G136" s="204" t="s">
        <v>498</v>
      </c>
      <c r="H136" s="204" t="s">
        <v>255</v>
      </c>
      <c r="I136" s="204">
        <v>1</v>
      </c>
      <c r="J136" s="204" t="s">
        <v>666</v>
      </c>
      <c r="K136" s="204" t="s">
        <v>100</v>
      </c>
      <c r="L136" s="116">
        <f t="shared" si="6"/>
        <v>5.0373730585424135E-3</v>
      </c>
    </row>
    <row r="137" spans="1:12" x14ac:dyDescent="0.25">
      <c r="A137" s="204" t="s">
        <v>173</v>
      </c>
      <c r="B137" s="204" t="s">
        <v>187</v>
      </c>
      <c r="C137" s="205" t="s">
        <v>1436</v>
      </c>
      <c r="D137" s="206" t="s">
        <v>1437</v>
      </c>
      <c r="E137" s="206" t="s">
        <v>534</v>
      </c>
      <c r="F137" s="204" t="s">
        <v>118</v>
      </c>
      <c r="G137" s="204" t="s">
        <v>498</v>
      </c>
      <c r="H137" s="204" t="s">
        <v>335</v>
      </c>
      <c r="I137" s="204">
        <v>1</v>
      </c>
      <c r="J137" s="204" t="s">
        <v>666</v>
      </c>
      <c r="K137" s="204" t="s">
        <v>102</v>
      </c>
      <c r="L137" s="116">
        <f t="shared" si="6"/>
        <v>5.7553763440860222E-3</v>
      </c>
    </row>
    <row r="138" spans="1:12" x14ac:dyDescent="0.25">
      <c r="A138" s="204" t="s">
        <v>185</v>
      </c>
      <c r="B138" s="204" t="s">
        <v>365</v>
      </c>
      <c r="C138" s="205" t="s">
        <v>1466</v>
      </c>
      <c r="D138" s="206" t="s">
        <v>1467</v>
      </c>
      <c r="E138" s="206" t="s">
        <v>645</v>
      </c>
      <c r="F138" s="204" t="s">
        <v>101</v>
      </c>
      <c r="G138" s="204" t="s">
        <v>498</v>
      </c>
      <c r="H138" s="204" t="s">
        <v>10</v>
      </c>
      <c r="I138" s="204">
        <v>1</v>
      </c>
      <c r="J138" s="204" t="s">
        <v>666</v>
      </c>
      <c r="K138" s="204" t="s">
        <v>104</v>
      </c>
      <c r="L138" s="116">
        <f t="shared" si="6"/>
        <v>5.8595803464755068E-3</v>
      </c>
    </row>
    <row r="139" spans="1:12" x14ac:dyDescent="0.25">
      <c r="A139" s="204" t="s">
        <v>203</v>
      </c>
      <c r="B139" s="204" t="s">
        <v>362</v>
      </c>
      <c r="C139" s="205" t="s">
        <v>1505</v>
      </c>
      <c r="D139" s="206" t="s">
        <v>1506</v>
      </c>
      <c r="E139" s="206" t="s">
        <v>654</v>
      </c>
      <c r="F139" s="204" t="s">
        <v>129</v>
      </c>
      <c r="G139" s="204" t="s">
        <v>498</v>
      </c>
      <c r="H139" s="204" t="s">
        <v>10</v>
      </c>
      <c r="I139" s="204">
        <v>1</v>
      </c>
      <c r="J139" s="204" t="s">
        <v>666</v>
      </c>
      <c r="K139" s="204" t="s">
        <v>106</v>
      </c>
      <c r="L139" s="116">
        <f t="shared" si="6"/>
        <v>6.0793757467144556E-3</v>
      </c>
    </row>
    <row r="140" spans="1:12" x14ac:dyDescent="0.25">
      <c r="A140" s="204" t="s">
        <v>204</v>
      </c>
      <c r="B140" s="204" t="s">
        <v>173</v>
      </c>
      <c r="C140" s="205" t="s">
        <v>1507</v>
      </c>
      <c r="D140" s="206" t="s">
        <v>793</v>
      </c>
      <c r="E140" s="206" t="s">
        <v>551</v>
      </c>
      <c r="F140" s="204" t="s">
        <v>118</v>
      </c>
      <c r="G140" s="204" t="s">
        <v>498</v>
      </c>
      <c r="H140" s="204" t="s">
        <v>335</v>
      </c>
      <c r="I140" s="204">
        <v>1</v>
      </c>
      <c r="J140" s="204" t="s">
        <v>666</v>
      </c>
      <c r="K140" s="204" t="s">
        <v>107</v>
      </c>
      <c r="L140" s="116">
        <f t="shared" si="6"/>
        <v>6.1204077060931904E-3</v>
      </c>
    </row>
    <row r="141" spans="1:12" x14ac:dyDescent="0.25">
      <c r="A141" s="204" t="s">
        <v>222</v>
      </c>
      <c r="B141" s="204" t="s">
        <v>203</v>
      </c>
      <c r="C141" s="205" t="s">
        <v>1545</v>
      </c>
      <c r="D141" s="206" t="s">
        <v>1546</v>
      </c>
      <c r="E141" s="206" t="s">
        <v>1547</v>
      </c>
      <c r="F141" s="204" t="s">
        <v>101</v>
      </c>
      <c r="G141" s="204" t="s">
        <v>498</v>
      </c>
      <c r="H141" s="204" t="s">
        <v>335</v>
      </c>
      <c r="I141" s="204">
        <v>1</v>
      </c>
      <c r="J141" s="204" t="s">
        <v>666</v>
      </c>
      <c r="K141" s="204" t="s">
        <v>109</v>
      </c>
      <c r="L141" s="116">
        <f t="shared" si="6"/>
        <v>6.5771729390680994E-3</v>
      </c>
    </row>
    <row r="142" spans="1:12" x14ac:dyDescent="0.25">
      <c r="A142" s="204" t="s">
        <v>273</v>
      </c>
      <c r="B142" s="204" t="s">
        <v>188</v>
      </c>
      <c r="C142" s="205" t="s">
        <v>1665</v>
      </c>
      <c r="D142" s="206" t="s">
        <v>1666</v>
      </c>
      <c r="E142" s="206" t="s">
        <v>1667</v>
      </c>
      <c r="F142" s="204" t="s">
        <v>145</v>
      </c>
      <c r="G142" s="204" t="s">
        <v>498</v>
      </c>
      <c r="H142" s="204" t="s">
        <v>335</v>
      </c>
      <c r="I142" s="204">
        <v>1</v>
      </c>
      <c r="J142" s="204" t="s">
        <v>666</v>
      </c>
      <c r="K142" s="204" t="s">
        <v>111</v>
      </c>
      <c r="L142" s="116">
        <f t="shared" si="6"/>
        <v>7.6629704301075276E-3</v>
      </c>
    </row>
    <row r="143" spans="1:12" x14ac:dyDescent="0.25">
      <c r="A143" s="204" t="s">
        <v>280</v>
      </c>
      <c r="B143" s="204" t="s">
        <v>358</v>
      </c>
      <c r="C143" s="205" t="s">
        <v>1681</v>
      </c>
      <c r="D143" s="206" t="s">
        <v>1682</v>
      </c>
      <c r="E143" s="206" t="s">
        <v>1683</v>
      </c>
      <c r="F143" s="204" t="s">
        <v>101</v>
      </c>
      <c r="G143" s="204" t="s">
        <v>498</v>
      </c>
      <c r="H143" s="204" t="s">
        <v>255</v>
      </c>
      <c r="I143" s="204">
        <v>1</v>
      </c>
      <c r="J143" s="204" t="s">
        <v>666</v>
      </c>
      <c r="K143" s="204" t="s">
        <v>113</v>
      </c>
      <c r="L143" s="116">
        <f t="shared" si="6"/>
        <v>8.1182048984468329E-3</v>
      </c>
    </row>
    <row r="144" spans="1:12" x14ac:dyDescent="0.25">
      <c r="A144" s="204" t="s">
        <v>275</v>
      </c>
      <c r="B144" s="204" t="s">
        <v>347</v>
      </c>
      <c r="C144" s="205" t="s">
        <v>1701</v>
      </c>
      <c r="D144" s="206" t="s">
        <v>1702</v>
      </c>
      <c r="E144" s="206" t="s">
        <v>1703</v>
      </c>
      <c r="F144" s="204" t="s">
        <v>118</v>
      </c>
      <c r="G144" s="204" t="s">
        <v>498</v>
      </c>
      <c r="H144" s="204" t="s">
        <v>255</v>
      </c>
      <c r="I144" s="204">
        <v>1</v>
      </c>
      <c r="J144" s="204" t="s">
        <v>666</v>
      </c>
      <c r="K144" s="204" t="s">
        <v>115</v>
      </c>
      <c r="L144" s="116">
        <f t="shared" si="6"/>
        <v>8.8197804659498197E-3</v>
      </c>
    </row>
    <row r="145" spans="1:12" x14ac:dyDescent="0.25">
      <c r="A145" s="204" t="s">
        <v>291</v>
      </c>
      <c r="B145" s="204" t="s">
        <v>387</v>
      </c>
      <c r="C145" s="205" t="s">
        <v>1707</v>
      </c>
      <c r="D145" s="206" t="s">
        <v>1708</v>
      </c>
      <c r="E145" s="206" t="s">
        <v>1709</v>
      </c>
      <c r="F145" s="204" t="s">
        <v>101</v>
      </c>
      <c r="G145" s="204" t="s">
        <v>498</v>
      </c>
      <c r="H145" s="204" t="s">
        <v>255</v>
      </c>
      <c r="I145" s="204">
        <v>1</v>
      </c>
      <c r="J145" s="204" t="s">
        <v>666</v>
      </c>
      <c r="K145" s="204" t="s">
        <v>117</v>
      </c>
      <c r="L145" s="116">
        <f t="shared" si="6"/>
        <v>8.8811977299880513E-3</v>
      </c>
    </row>
    <row r="146" spans="1:12" x14ac:dyDescent="0.25">
      <c r="A146" s="204" t="s">
        <v>317</v>
      </c>
      <c r="B146" s="204" t="s">
        <v>361</v>
      </c>
      <c r="C146" s="205" t="s">
        <v>1720</v>
      </c>
      <c r="D146" s="206" t="s">
        <v>1546</v>
      </c>
      <c r="E146" s="206" t="s">
        <v>1721</v>
      </c>
      <c r="F146" s="204" t="s">
        <v>118</v>
      </c>
      <c r="G146" s="204" t="s">
        <v>498</v>
      </c>
      <c r="H146" s="204" t="s">
        <v>255</v>
      </c>
      <c r="I146" s="204">
        <v>1</v>
      </c>
      <c r="J146" s="204" t="s">
        <v>666</v>
      </c>
      <c r="K146" s="204" t="s">
        <v>119</v>
      </c>
      <c r="L146" s="116">
        <f t="shared" si="6"/>
        <v>9.2292786738351253E-3</v>
      </c>
    </row>
    <row r="147" spans="1:12" x14ac:dyDescent="0.25">
      <c r="A147" s="204" t="s">
        <v>279</v>
      </c>
      <c r="B147" s="204" t="s">
        <v>379</v>
      </c>
      <c r="C147" s="205" t="s">
        <v>1740</v>
      </c>
      <c r="D147" s="206" t="s">
        <v>1741</v>
      </c>
      <c r="E147" s="206" t="s">
        <v>1742</v>
      </c>
      <c r="F147" s="204" t="s">
        <v>101</v>
      </c>
      <c r="G147" s="204" t="s">
        <v>498</v>
      </c>
      <c r="H147" s="204" t="s">
        <v>255</v>
      </c>
      <c r="I147" s="204">
        <v>1</v>
      </c>
      <c r="J147" s="204" t="s">
        <v>666</v>
      </c>
      <c r="K147" s="204" t="s">
        <v>120</v>
      </c>
      <c r="L147" s="116">
        <f t="shared" si="6"/>
        <v>9.9143145161290306E-3</v>
      </c>
    </row>
    <row r="148" spans="1:12" x14ac:dyDescent="0.25">
      <c r="A148" s="204"/>
      <c r="B148" s="204"/>
      <c r="C148" s="205"/>
      <c r="D148" s="206"/>
      <c r="E148" s="206"/>
      <c r="F148" s="204"/>
      <c r="G148" s="204"/>
      <c r="H148" s="204"/>
      <c r="I148" s="204"/>
      <c r="J148" s="204"/>
      <c r="K148" s="204"/>
      <c r="L148" s="116"/>
    </row>
    <row r="149" spans="1:12" x14ac:dyDescent="0.25">
      <c r="A149" s="204" t="s">
        <v>124</v>
      </c>
      <c r="B149" s="204" t="s">
        <v>159</v>
      </c>
      <c r="C149" s="205" t="s">
        <v>1306</v>
      </c>
      <c r="D149" s="206" t="s">
        <v>1307</v>
      </c>
      <c r="E149" s="206" t="s">
        <v>561</v>
      </c>
      <c r="F149" s="204" t="s">
        <v>110</v>
      </c>
      <c r="G149" s="204" t="s">
        <v>498</v>
      </c>
      <c r="H149" s="204" t="s">
        <v>335</v>
      </c>
      <c r="I149" s="204">
        <v>1</v>
      </c>
      <c r="J149" s="204" t="s">
        <v>658</v>
      </c>
      <c r="K149" s="204" t="s">
        <v>94</v>
      </c>
      <c r="L149" s="116">
        <f t="shared" ref="L149:L159" si="7">C149/3.1</f>
        <v>4.6387395459976102E-3</v>
      </c>
    </row>
    <row r="150" spans="1:12" x14ac:dyDescent="0.25">
      <c r="A150" s="204" t="s">
        <v>140</v>
      </c>
      <c r="B150" s="204" t="s">
        <v>217</v>
      </c>
      <c r="C150" s="205" t="s">
        <v>1343</v>
      </c>
      <c r="D150" s="206" t="s">
        <v>943</v>
      </c>
      <c r="E150" s="206" t="s">
        <v>1344</v>
      </c>
      <c r="F150" s="204" t="s">
        <v>147</v>
      </c>
      <c r="G150" s="204" t="s">
        <v>498</v>
      </c>
      <c r="H150" s="204" t="s">
        <v>335</v>
      </c>
      <c r="I150" s="204">
        <v>1</v>
      </c>
      <c r="J150" s="204" t="s">
        <v>658</v>
      </c>
      <c r="K150" s="204" t="s">
        <v>96</v>
      </c>
      <c r="L150" s="116">
        <f t="shared" si="7"/>
        <v>4.9614695340501787E-3</v>
      </c>
    </row>
    <row r="151" spans="1:12" x14ac:dyDescent="0.25">
      <c r="A151" s="204" t="s">
        <v>118</v>
      </c>
      <c r="B151" s="204" t="s">
        <v>154</v>
      </c>
      <c r="C151" s="205" t="s">
        <v>1350</v>
      </c>
      <c r="D151" s="206" t="s">
        <v>1351</v>
      </c>
      <c r="E151" s="206" t="s">
        <v>758</v>
      </c>
      <c r="F151" s="204" t="s">
        <v>148</v>
      </c>
      <c r="G151" s="204" t="s">
        <v>498</v>
      </c>
      <c r="H151" s="204" t="s">
        <v>335</v>
      </c>
      <c r="I151" s="204">
        <v>1</v>
      </c>
      <c r="J151" s="204" t="s">
        <v>658</v>
      </c>
      <c r="K151" s="204" t="s">
        <v>98</v>
      </c>
      <c r="L151" s="116">
        <f t="shared" si="7"/>
        <v>5.0215800477897256E-3</v>
      </c>
    </row>
    <row r="152" spans="1:12" x14ac:dyDescent="0.25">
      <c r="A152" s="204" t="s">
        <v>129</v>
      </c>
      <c r="B152" s="204" t="s">
        <v>398</v>
      </c>
      <c r="C152" s="205" t="s">
        <v>1358</v>
      </c>
      <c r="D152" s="206" t="s">
        <v>1359</v>
      </c>
      <c r="E152" s="206" t="s">
        <v>636</v>
      </c>
      <c r="F152" s="204" t="s">
        <v>148</v>
      </c>
      <c r="G152" s="204" t="s">
        <v>498</v>
      </c>
      <c r="H152" s="204" t="s">
        <v>10</v>
      </c>
      <c r="I152" s="204">
        <v>1</v>
      </c>
      <c r="J152" s="204" t="s">
        <v>658</v>
      </c>
      <c r="K152" s="204" t="s">
        <v>100</v>
      </c>
      <c r="L152" s="116">
        <f t="shared" si="7"/>
        <v>5.0826239545997617E-3</v>
      </c>
    </row>
    <row r="153" spans="1:12" x14ac:dyDescent="0.25">
      <c r="A153" s="204" t="s">
        <v>128</v>
      </c>
      <c r="B153" s="204" t="s">
        <v>123</v>
      </c>
      <c r="C153" s="205" t="s">
        <v>1382</v>
      </c>
      <c r="D153" s="206" t="s">
        <v>701</v>
      </c>
      <c r="E153" s="206" t="s">
        <v>702</v>
      </c>
      <c r="F153" s="204" t="s">
        <v>147</v>
      </c>
      <c r="G153" s="204" t="s">
        <v>498</v>
      </c>
      <c r="H153" s="204" t="s">
        <v>255</v>
      </c>
      <c r="I153" s="204">
        <v>1</v>
      </c>
      <c r="J153" s="204" t="s">
        <v>658</v>
      </c>
      <c r="K153" s="204" t="s">
        <v>102</v>
      </c>
      <c r="L153" s="116">
        <f t="shared" si="7"/>
        <v>5.3484169653524498E-3</v>
      </c>
    </row>
    <row r="154" spans="1:12" x14ac:dyDescent="0.25">
      <c r="A154" s="204" t="s">
        <v>171</v>
      </c>
      <c r="B154" s="204" t="s">
        <v>156</v>
      </c>
      <c r="C154" s="205" t="s">
        <v>1432</v>
      </c>
      <c r="D154" s="206" t="s">
        <v>1433</v>
      </c>
      <c r="E154" s="206" t="s">
        <v>1434</v>
      </c>
      <c r="F154" s="204" t="s">
        <v>148</v>
      </c>
      <c r="G154" s="204" t="s">
        <v>498</v>
      </c>
      <c r="H154" s="204" t="s">
        <v>335</v>
      </c>
      <c r="I154" s="204">
        <v>1</v>
      </c>
      <c r="J154" s="204" t="s">
        <v>658</v>
      </c>
      <c r="K154" s="204" t="s">
        <v>104</v>
      </c>
      <c r="L154" s="116">
        <f t="shared" si="7"/>
        <v>5.7361484468339309E-3</v>
      </c>
    </row>
    <row r="155" spans="1:12" x14ac:dyDescent="0.25">
      <c r="A155" s="204" t="s">
        <v>188</v>
      </c>
      <c r="B155" s="204" t="s">
        <v>194</v>
      </c>
      <c r="C155" s="205" t="s">
        <v>1472</v>
      </c>
      <c r="D155" s="206" t="s">
        <v>739</v>
      </c>
      <c r="E155" s="206" t="s">
        <v>740</v>
      </c>
      <c r="F155" s="204" t="s">
        <v>147</v>
      </c>
      <c r="G155" s="204" t="s">
        <v>498</v>
      </c>
      <c r="H155" s="204" t="s">
        <v>335</v>
      </c>
      <c r="I155" s="204">
        <v>1</v>
      </c>
      <c r="J155" s="204" t="s">
        <v>658</v>
      </c>
      <c r="K155" s="204" t="s">
        <v>106</v>
      </c>
      <c r="L155" s="116">
        <f t="shared" si="7"/>
        <v>5.8826164874551971E-3</v>
      </c>
    </row>
    <row r="156" spans="1:12" x14ac:dyDescent="0.25">
      <c r="A156" s="204" t="s">
        <v>200</v>
      </c>
      <c r="B156" s="204" t="s">
        <v>315</v>
      </c>
      <c r="C156" s="205" t="s">
        <v>1500</v>
      </c>
      <c r="D156" s="206" t="s">
        <v>753</v>
      </c>
      <c r="E156" s="206" t="s">
        <v>754</v>
      </c>
      <c r="F156" s="204" t="s">
        <v>131</v>
      </c>
      <c r="G156" s="204" t="s">
        <v>498</v>
      </c>
      <c r="H156" s="204" t="s">
        <v>10</v>
      </c>
      <c r="I156" s="204">
        <v>1</v>
      </c>
      <c r="J156" s="204" t="s">
        <v>658</v>
      </c>
      <c r="K156" s="204" t="s">
        <v>107</v>
      </c>
      <c r="L156" s="116">
        <f t="shared" si="7"/>
        <v>6.0490218040621267E-3</v>
      </c>
    </row>
    <row r="157" spans="1:12" x14ac:dyDescent="0.25">
      <c r="A157" s="204" t="s">
        <v>306</v>
      </c>
      <c r="B157" s="204" t="s">
        <v>399</v>
      </c>
      <c r="C157" s="205" t="s">
        <v>1613</v>
      </c>
      <c r="D157" s="206" t="s">
        <v>1614</v>
      </c>
      <c r="E157" s="206" t="s">
        <v>639</v>
      </c>
      <c r="F157" s="204" t="s">
        <v>147</v>
      </c>
      <c r="G157" s="204" t="s">
        <v>498</v>
      </c>
      <c r="H157" s="204" t="s">
        <v>255</v>
      </c>
      <c r="I157" s="204">
        <v>1</v>
      </c>
      <c r="J157" s="204" t="s">
        <v>658</v>
      </c>
      <c r="K157" s="204" t="s">
        <v>109</v>
      </c>
      <c r="L157" s="116">
        <f t="shared" si="7"/>
        <v>7.0634707287933092E-3</v>
      </c>
    </row>
    <row r="158" spans="1:12" x14ac:dyDescent="0.25">
      <c r="A158" s="204" t="s">
        <v>313</v>
      </c>
      <c r="B158" s="204" t="s">
        <v>196</v>
      </c>
      <c r="C158" s="205" t="s">
        <v>1618</v>
      </c>
      <c r="D158" s="206" t="s">
        <v>1619</v>
      </c>
      <c r="E158" s="206" t="s">
        <v>1620</v>
      </c>
      <c r="F158" s="204" t="s">
        <v>110</v>
      </c>
      <c r="G158" s="204" t="s">
        <v>498</v>
      </c>
      <c r="H158" s="204" t="s">
        <v>335</v>
      </c>
      <c r="I158" s="204">
        <v>1</v>
      </c>
      <c r="J158" s="204" t="s">
        <v>658</v>
      </c>
      <c r="K158" s="204" t="s">
        <v>111</v>
      </c>
      <c r="L158" s="116">
        <f t="shared" si="7"/>
        <v>7.1290322580645155E-3</v>
      </c>
    </row>
    <row r="159" spans="1:12" x14ac:dyDescent="0.25">
      <c r="A159" s="204" t="s">
        <v>271</v>
      </c>
      <c r="B159" s="204" t="s">
        <v>392</v>
      </c>
      <c r="C159" s="205" t="s">
        <v>1630</v>
      </c>
      <c r="D159" s="206" t="s">
        <v>1631</v>
      </c>
      <c r="E159" s="206" t="s">
        <v>1632</v>
      </c>
      <c r="F159" s="204" t="s">
        <v>110</v>
      </c>
      <c r="G159" s="204" t="s">
        <v>498</v>
      </c>
      <c r="H159" s="204" t="s">
        <v>10</v>
      </c>
      <c r="I159" s="204">
        <v>1</v>
      </c>
      <c r="J159" s="204" t="s">
        <v>658</v>
      </c>
      <c r="K159" s="204" t="s">
        <v>113</v>
      </c>
      <c r="L159" s="116">
        <f t="shared" si="7"/>
        <v>7.2575791517323759E-3</v>
      </c>
    </row>
    <row r="160" spans="1:12" x14ac:dyDescent="0.25">
      <c r="A160" s="204"/>
      <c r="B160" s="204"/>
      <c r="C160" s="205"/>
      <c r="D160" s="206"/>
      <c r="E160" s="206"/>
      <c r="F160" s="204"/>
      <c r="G160" s="204"/>
      <c r="H160" s="204"/>
      <c r="I160" s="204"/>
      <c r="J160" s="204"/>
      <c r="K160" s="204"/>
      <c r="L160" s="116"/>
    </row>
    <row r="161" spans="1:12" x14ac:dyDescent="0.25">
      <c r="A161" s="204" t="s">
        <v>134</v>
      </c>
      <c r="B161" s="204" t="s">
        <v>240</v>
      </c>
      <c r="C161" s="205" t="s">
        <v>1323</v>
      </c>
      <c r="D161" s="206" t="s">
        <v>665</v>
      </c>
      <c r="E161" s="206" t="s">
        <v>574</v>
      </c>
      <c r="F161" s="204" t="s">
        <v>114</v>
      </c>
      <c r="G161" s="204" t="s">
        <v>498</v>
      </c>
      <c r="H161" s="204" t="s">
        <v>10</v>
      </c>
      <c r="I161" s="204">
        <v>1</v>
      </c>
      <c r="J161" s="204" t="s">
        <v>663</v>
      </c>
      <c r="K161" s="204" t="s">
        <v>94</v>
      </c>
      <c r="L161" s="116">
        <f t="shared" ref="L161:L171" si="8">C161/3.1</f>
        <v>4.778375149342891E-3</v>
      </c>
    </row>
    <row r="162" spans="1:12" x14ac:dyDescent="0.25">
      <c r="A162" s="204" t="s">
        <v>147</v>
      </c>
      <c r="B162" s="204" t="s">
        <v>235</v>
      </c>
      <c r="C162" s="205" t="s">
        <v>1366</v>
      </c>
      <c r="D162" s="206" t="s">
        <v>698</v>
      </c>
      <c r="E162" s="206" t="s">
        <v>699</v>
      </c>
      <c r="F162" s="204" t="s">
        <v>150</v>
      </c>
      <c r="G162" s="204" t="s">
        <v>498</v>
      </c>
      <c r="H162" s="204" t="s">
        <v>10</v>
      </c>
      <c r="I162" s="204">
        <v>1</v>
      </c>
      <c r="J162" s="204" t="s">
        <v>663</v>
      </c>
      <c r="K162" s="204" t="s">
        <v>96</v>
      </c>
      <c r="L162" s="116">
        <f t="shared" si="8"/>
        <v>5.1438172043010745E-3</v>
      </c>
    </row>
    <row r="163" spans="1:12" x14ac:dyDescent="0.25">
      <c r="A163" s="204" t="s">
        <v>163</v>
      </c>
      <c r="B163" s="204" t="s">
        <v>207</v>
      </c>
      <c r="C163" s="205" t="s">
        <v>1417</v>
      </c>
      <c r="D163" s="206" t="s">
        <v>1418</v>
      </c>
      <c r="E163" s="206" t="s">
        <v>641</v>
      </c>
      <c r="F163" s="204" t="s">
        <v>105</v>
      </c>
      <c r="G163" s="204" t="s">
        <v>498</v>
      </c>
      <c r="H163" s="204" t="s">
        <v>335</v>
      </c>
      <c r="I163" s="204">
        <v>1</v>
      </c>
      <c r="J163" s="204" t="s">
        <v>663</v>
      </c>
      <c r="K163" s="204" t="s">
        <v>98</v>
      </c>
      <c r="L163" s="116">
        <f t="shared" si="8"/>
        <v>5.63784348864994E-3</v>
      </c>
    </row>
    <row r="164" spans="1:12" x14ac:dyDescent="0.25">
      <c r="A164" s="204" t="s">
        <v>184</v>
      </c>
      <c r="B164" s="204" t="s">
        <v>160</v>
      </c>
      <c r="C164" s="205" t="s">
        <v>1465</v>
      </c>
      <c r="D164" s="206" t="s">
        <v>760</v>
      </c>
      <c r="E164" s="206" t="s">
        <v>761</v>
      </c>
      <c r="F164" s="204" t="s">
        <v>105</v>
      </c>
      <c r="G164" s="204" t="s">
        <v>498</v>
      </c>
      <c r="H164" s="204" t="s">
        <v>335</v>
      </c>
      <c r="I164" s="204">
        <v>1</v>
      </c>
      <c r="J164" s="204" t="s">
        <v>663</v>
      </c>
      <c r="K164" s="204" t="s">
        <v>100</v>
      </c>
      <c r="L164" s="116">
        <f t="shared" si="8"/>
        <v>5.8567054958183987E-3</v>
      </c>
    </row>
    <row r="165" spans="1:12" x14ac:dyDescent="0.25">
      <c r="A165" s="204" t="s">
        <v>195</v>
      </c>
      <c r="B165" s="204" t="s">
        <v>265</v>
      </c>
      <c r="C165" s="205" t="s">
        <v>1486</v>
      </c>
      <c r="D165" s="206" t="s">
        <v>772</v>
      </c>
      <c r="E165" s="206" t="s">
        <v>636</v>
      </c>
      <c r="F165" s="204" t="s">
        <v>105</v>
      </c>
      <c r="G165" s="204" t="s">
        <v>498</v>
      </c>
      <c r="H165" s="204" t="s">
        <v>10</v>
      </c>
      <c r="I165" s="204">
        <v>1</v>
      </c>
      <c r="J165" s="204" t="s">
        <v>663</v>
      </c>
      <c r="K165" s="204" t="s">
        <v>102</v>
      </c>
      <c r="L165" s="116">
        <f t="shared" si="8"/>
        <v>6.0044056152927126E-3</v>
      </c>
    </row>
    <row r="166" spans="1:12" x14ac:dyDescent="0.25">
      <c r="A166" s="204" t="s">
        <v>212</v>
      </c>
      <c r="B166" s="204" t="s">
        <v>185</v>
      </c>
      <c r="C166" s="205" t="s">
        <v>1518</v>
      </c>
      <c r="D166" s="206" t="s">
        <v>1519</v>
      </c>
      <c r="E166" s="206" t="s">
        <v>592</v>
      </c>
      <c r="F166" s="204" t="s">
        <v>150</v>
      </c>
      <c r="G166" s="204" t="s">
        <v>498</v>
      </c>
      <c r="H166" s="204" t="s">
        <v>335</v>
      </c>
      <c r="I166" s="204">
        <v>1</v>
      </c>
      <c r="J166" s="204" t="s">
        <v>663</v>
      </c>
      <c r="K166" s="204" t="s">
        <v>104</v>
      </c>
      <c r="L166" s="116">
        <f t="shared" si="8"/>
        <v>6.2735215053763439E-3</v>
      </c>
    </row>
    <row r="167" spans="1:12" x14ac:dyDescent="0.25">
      <c r="A167" s="204" t="s">
        <v>229</v>
      </c>
      <c r="B167" s="204" t="s">
        <v>171</v>
      </c>
      <c r="C167" s="205" t="s">
        <v>1564</v>
      </c>
      <c r="D167" s="206" t="s">
        <v>1565</v>
      </c>
      <c r="E167" s="206" t="s">
        <v>1566</v>
      </c>
      <c r="F167" s="204" t="s">
        <v>150</v>
      </c>
      <c r="G167" s="204" t="s">
        <v>498</v>
      </c>
      <c r="H167" s="204" t="s">
        <v>335</v>
      </c>
      <c r="I167" s="204">
        <v>1</v>
      </c>
      <c r="J167" s="204" t="s">
        <v>663</v>
      </c>
      <c r="K167" s="204" t="s">
        <v>106</v>
      </c>
      <c r="L167" s="116">
        <f t="shared" si="8"/>
        <v>6.7425328554360812E-3</v>
      </c>
    </row>
    <row r="168" spans="1:12" x14ac:dyDescent="0.25">
      <c r="A168" s="204" t="s">
        <v>231</v>
      </c>
      <c r="B168" s="204" t="s">
        <v>167</v>
      </c>
      <c r="C168" s="205" t="s">
        <v>1569</v>
      </c>
      <c r="D168" s="206" t="s">
        <v>795</v>
      </c>
      <c r="E168" s="206" t="s">
        <v>796</v>
      </c>
      <c r="F168" s="204" t="s">
        <v>114</v>
      </c>
      <c r="G168" s="204" t="s">
        <v>498</v>
      </c>
      <c r="H168" s="204" t="s">
        <v>335</v>
      </c>
      <c r="I168" s="204">
        <v>1</v>
      </c>
      <c r="J168" s="204" t="s">
        <v>663</v>
      </c>
      <c r="K168" s="204" t="s">
        <v>107</v>
      </c>
      <c r="L168" s="116">
        <f t="shared" si="8"/>
        <v>6.7881197729988052E-3</v>
      </c>
    </row>
    <row r="169" spans="1:12" x14ac:dyDescent="0.25">
      <c r="A169" s="204" t="s">
        <v>236</v>
      </c>
      <c r="B169" s="204" t="s">
        <v>231</v>
      </c>
      <c r="C169" s="205" t="s">
        <v>1580</v>
      </c>
      <c r="D169" s="206" t="s">
        <v>864</v>
      </c>
      <c r="E169" s="206" t="s">
        <v>865</v>
      </c>
      <c r="F169" s="204" t="s">
        <v>150</v>
      </c>
      <c r="G169" s="204" t="s">
        <v>498</v>
      </c>
      <c r="H169" s="204" t="s">
        <v>10</v>
      </c>
      <c r="I169" s="204">
        <v>1</v>
      </c>
      <c r="J169" s="204" t="s">
        <v>663</v>
      </c>
      <c r="K169" s="204" t="s">
        <v>109</v>
      </c>
      <c r="L169" s="116">
        <f t="shared" si="8"/>
        <v>6.8328853046594976E-3</v>
      </c>
    </row>
    <row r="170" spans="1:12" x14ac:dyDescent="0.25">
      <c r="A170" s="204" t="s">
        <v>314</v>
      </c>
      <c r="B170" s="204" t="s">
        <v>158</v>
      </c>
      <c r="C170" s="205" t="s">
        <v>1624</v>
      </c>
      <c r="D170" s="206" t="s">
        <v>1625</v>
      </c>
      <c r="E170" s="206" t="s">
        <v>1626</v>
      </c>
      <c r="F170" s="204" t="s">
        <v>114</v>
      </c>
      <c r="G170" s="204" t="s">
        <v>498</v>
      </c>
      <c r="H170" s="204" t="s">
        <v>335</v>
      </c>
      <c r="I170" s="204">
        <v>1</v>
      </c>
      <c r="J170" s="204" t="s">
        <v>663</v>
      </c>
      <c r="K170" s="204" t="s">
        <v>111</v>
      </c>
      <c r="L170" s="116">
        <f t="shared" si="8"/>
        <v>7.1751792114695349E-3</v>
      </c>
    </row>
    <row r="171" spans="1:12" x14ac:dyDescent="0.25">
      <c r="A171" s="204" t="s">
        <v>303</v>
      </c>
      <c r="B171" s="204" t="s">
        <v>212</v>
      </c>
      <c r="C171" s="205" t="s">
        <v>1671</v>
      </c>
      <c r="D171" s="206" t="s">
        <v>870</v>
      </c>
      <c r="E171" s="206" t="s">
        <v>871</v>
      </c>
      <c r="F171" s="204" t="s">
        <v>105</v>
      </c>
      <c r="G171" s="204" t="s">
        <v>498</v>
      </c>
      <c r="H171" s="204" t="s">
        <v>335</v>
      </c>
      <c r="I171" s="204">
        <v>1</v>
      </c>
      <c r="J171" s="204" t="s">
        <v>663</v>
      </c>
      <c r="K171" s="204" t="s">
        <v>113</v>
      </c>
      <c r="L171" s="116">
        <f t="shared" si="8"/>
        <v>7.731369474313023E-3</v>
      </c>
    </row>
    <row r="172" spans="1:12" x14ac:dyDescent="0.25">
      <c r="A172" s="204"/>
      <c r="B172" s="204"/>
      <c r="C172" s="205"/>
      <c r="D172" s="206"/>
      <c r="E172" s="206"/>
      <c r="F172" s="204"/>
      <c r="G172" s="204"/>
      <c r="H172" s="204"/>
      <c r="I172" s="204"/>
      <c r="J172" s="204"/>
      <c r="K172" s="204"/>
      <c r="L172" s="116"/>
    </row>
    <row r="173" spans="1:12" x14ac:dyDescent="0.25">
      <c r="A173" s="204" t="s">
        <v>135</v>
      </c>
      <c r="B173" s="204" t="s">
        <v>202</v>
      </c>
      <c r="C173" s="205" t="s">
        <v>1326</v>
      </c>
      <c r="D173" s="206" t="s">
        <v>1327</v>
      </c>
      <c r="E173" s="206" t="s">
        <v>646</v>
      </c>
      <c r="F173" s="204" t="s">
        <v>139</v>
      </c>
      <c r="G173" s="204" t="s">
        <v>498</v>
      </c>
      <c r="H173" s="204" t="s">
        <v>335</v>
      </c>
      <c r="I173" s="204">
        <v>1</v>
      </c>
      <c r="J173" s="204" t="s">
        <v>678</v>
      </c>
      <c r="K173" s="204" t="s">
        <v>94</v>
      </c>
      <c r="L173" s="116">
        <f t="shared" ref="L173:L182" si="9">C173/3.1</f>
        <v>4.9021430704898452E-3</v>
      </c>
    </row>
    <row r="174" spans="1:12" x14ac:dyDescent="0.25">
      <c r="A174" s="204" t="s">
        <v>101</v>
      </c>
      <c r="B174" s="204" t="s">
        <v>210</v>
      </c>
      <c r="C174" s="205" t="s">
        <v>1357</v>
      </c>
      <c r="D174" s="206" t="s">
        <v>687</v>
      </c>
      <c r="E174" s="206" t="s">
        <v>688</v>
      </c>
      <c r="F174" s="204" t="s">
        <v>152</v>
      </c>
      <c r="G174" s="204" t="s">
        <v>498</v>
      </c>
      <c r="H174" s="204" t="s">
        <v>335</v>
      </c>
      <c r="I174" s="204">
        <v>1</v>
      </c>
      <c r="J174" s="204" t="s">
        <v>678</v>
      </c>
      <c r="K174" s="204" t="s">
        <v>96</v>
      </c>
      <c r="L174" s="116">
        <f t="shared" si="9"/>
        <v>5.0632093787335722E-3</v>
      </c>
    </row>
    <row r="175" spans="1:12" x14ac:dyDescent="0.25">
      <c r="A175" s="204" t="s">
        <v>151</v>
      </c>
      <c r="B175" s="204" t="s">
        <v>218</v>
      </c>
      <c r="C175" s="205" t="s">
        <v>1388</v>
      </c>
      <c r="D175" s="206" t="s">
        <v>1389</v>
      </c>
      <c r="E175" s="206" t="s">
        <v>1390</v>
      </c>
      <c r="F175" s="204" t="s">
        <v>152</v>
      </c>
      <c r="G175" s="204" t="s">
        <v>498</v>
      </c>
      <c r="H175" s="204" t="s">
        <v>335</v>
      </c>
      <c r="I175" s="204">
        <v>1</v>
      </c>
      <c r="J175" s="204" t="s">
        <v>678</v>
      </c>
      <c r="K175" s="204" t="s">
        <v>98</v>
      </c>
      <c r="L175" s="116">
        <f t="shared" si="9"/>
        <v>5.3799656511350057E-3</v>
      </c>
    </row>
    <row r="176" spans="1:12" x14ac:dyDescent="0.25">
      <c r="A176" s="204" t="s">
        <v>157</v>
      </c>
      <c r="B176" s="204" t="s">
        <v>236</v>
      </c>
      <c r="C176" s="205" t="s">
        <v>1408</v>
      </c>
      <c r="D176" s="206" t="s">
        <v>680</v>
      </c>
      <c r="E176" s="206" t="s">
        <v>681</v>
      </c>
      <c r="F176" s="204" t="s">
        <v>139</v>
      </c>
      <c r="G176" s="204" t="s">
        <v>498</v>
      </c>
      <c r="H176" s="204" t="s">
        <v>10</v>
      </c>
      <c r="I176" s="204">
        <v>1</v>
      </c>
      <c r="J176" s="204" t="s">
        <v>678</v>
      </c>
      <c r="K176" s="204" t="s">
        <v>100</v>
      </c>
      <c r="L176" s="116">
        <f t="shared" si="9"/>
        <v>5.5923312425328556E-3</v>
      </c>
    </row>
    <row r="177" spans="1:12" x14ac:dyDescent="0.25">
      <c r="A177" s="204" t="s">
        <v>172</v>
      </c>
      <c r="B177" s="204" t="s">
        <v>197</v>
      </c>
      <c r="C177" s="205" t="s">
        <v>1435</v>
      </c>
      <c r="D177" s="206" t="s">
        <v>737</v>
      </c>
      <c r="E177" s="206" t="s">
        <v>551</v>
      </c>
      <c r="F177" s="204" t="s">
        <v>126</v>
      </c>
      <c r="G177" s="204" t="s">
        <v>498</v>
      </c>
      <c r="H177" s="204" t="s">
        <v>335</v>
      </c>
      <c r="I177" s="204">
        <v>1</v>
      </c>
      <c r="J177" s="204" t="s">
        <v>678</v>
      </c>
      <c r="K177" s="204" t="s">
        <v>102</v>
      </c>
      <c r="L177" s="116">
        <f t="shared" si="9"/>
        <v>5.7373431899641579E-3</v>
      </c>
    </row>
    <row r="178" spans="1:12" x14ac:dyDescent="0.25">
      <c r="A178" s="204" t="s">
        <v>176</v>
      </c>
      <c r="B178" s="204" t="s">
        <v>1445</v>
      </c>
      <c r="C178" s="205" t="s">
        <v>1444</v>
      </c>
      <c r="D178" s="206" t="s">
        <v>1446</v>
      </c>
      <c r="E178" s="206" t="s">
        <v>875</v>
      </c>
      <c r="F178" s="204" t="s">
        <v>146</v>
      </c>
      <c r="G178" s="204" t="s">
        <v>498</v>
      </c>
      <c r="H178" s="204" t="s">
        <v>335</v>
      </c>
      <c r="I178" s="204">
        <v>1</v>
      </c>
      <c r="J178" s="204" t="s">
        <v>678</v>
      </c>
      <c r="K178" s="204" t="s">
        <v>104</v>
      </c>
      <c r="L178" s="116">
        <f t="shared" si="9"/>
        <v>5.7737081839904416E-3</v>
      </c>
    </row>
    <row r="179" spans="1:12" x14ac:dyDescent="0.25">
      <c r="A179" s="204" t="s">
        <v>193</v>
      </c>
      <c r="B179" s="204" t="s">
        <v>232</v>
      </c>
      <c r="C179" s="205" t="s">
        <v>1482</v>
      </c>
      <c r="D179" s="206" t="s">
        <v>766</v>
      </c>
      <c r="E179" s="206" t="s">
        <v>767</v>
      </c>
      <c r="F179" s="204" t="s">
        <v>139</v>
      </c>
      <c r="G179" s="204" t="s">
        <v>498</v>
      </c>
      <c r="H179" s="204" t="s">
        <v>10</v>
      </c>
      <c r="I179" s="204">
        <v>1</v>
      </c>
      <c r="J179" s="204" t="s">
        <v>678</v>
      </c>
      <c r="K179" s="204" t="s">
        <v>106</v>
      </c>
      <c r="L179" s="116">
        <f t="shared" si="9"/>
        <v>5.973827658303464E-3</v>
      </c>
    </row>
    <row r="180" spans="1:12" x14ac:dyDescent="0.25">
      <c r="A180" s="204" t="s">
        <v>196</v>
      </c>
      <c r="B180" s="204" t="s">
        <v>376</v>
      </c>
      <c r="C180" s="205" t="s">
        <v>1487</v>
      </c>
      <c r="D180" s="206" t="s">
        <v>1488</v>
      </c>
      <c r="E180" s="206" t="s">
        <v>1489</v>
      </c>
      <c r="F180" s="204" t="s">
        <v>146</v>
      </c>
      <c r="G180" s="204" t="s">
        <v>498</v>
      </c>
      <c r="H180" s="204" t="s">
        <v>10</v>
      </c>
      <c r="I180" s="204">
        <v>1</v>
      </c>
      <c r="J180" s="204" t="s">
        <v>678</v>
      </c>
      <c r="K180" s="204" t="s">
        <v>107</v>
      </c>
      <c r="L180" s="116">
        <f t="shared" si="9"/>
        <v>6.0116860812425323E-3</v>
      </c>
    </row>
    <row r="181" spans="1:12" x14ac:dyDescent="0.25">
      <c r="A181" s="204" t="s">
        <v>239</v>
      </c>
      <c r="B181" s="204" t="s">
        <v>179</v>
      </c>
      <c r="C181" s="205" t="s">
        <v>1587</v>
      </c>
      <c r="D181" s="206" t="s">
        <v>1588</v>
      </c>
      <c r="E181" s="206" t="s">
        <v>646</v>
      </c>
      <c r="F181" s="204" t="s">
        <v>139</v>
      </c>
      <c r="G181" s="204" t="s">
        <v>498</v>
      </c>
      <c r="H181" s="204" t="s">
        <v>335</v>
      </c>
      <c r="I181" s="204">
        <v>1</v>
      </c>
      <c r="J181" s="204" t="s">
        <v>678</v>
      </c>
      <c r="K181" s="204" t="s">
        <v>109</v>
      </c>
      <c r="L181" s="116">
        <f t="shared" si="9"/>
        <v>6.8699970131421732E-3</v>
      </c>
    </row>
    <row r="182" spans="1:12" x14ac:dyDescent="0.25">
      <c r="A182" s="204" t="s">
        <v>240</v>
      </c>
      <c r="B182" s="204" t="s">
        <v>186</v>
      </c>
      <c r="C182" s="205" t="s">
        <v>1589</v>
      </c>
      <c r="D182" s="206" t="s">
        <v>853</v>
      </c>
      <c r="E182" s="206" t="s">
        <v>854</v>
      </c>
      <c r="F182" s="204" t="s">
        <v>146</v>
      </c>
      <c r="G182" s="204" t="s">
        <v>498</v>
      </c>
      <c r="H182" s="204" t="s">
        <v>335</v>
      </c>
      <c r="I182" s="204">
        <v>1</v>
      </c>
      <c r="J182" s="204" t="s">
        <v>678</v>
      </c>
      <c r="K182" s="204" t="s">
        <v>111</v>
      </c>
      <c r="L182" s="116">
        <f t="shared" si="9"/>
        <v>6.8829525089605745E-3</v>
      </c>
    </row>
    <row r="183" spans="1:12" x14ac:dyDescent="0.25">
      <c r="A183" s="204"/>
      <c r="B183" s="204"/>
      <c r="C183" s="205"/>
      <c r="D183" s="206"/>
      <c r="E183" s="206"/>
      <c r="F183" s="204"/>
      <c r="G183" s="204"/>
      <c r="H183" s="204"/>
      <c r="I183" s="204"/>
      <c r="J183" s="204"/>
      <c r="K183" s="204"/>
      <c r="L183" s="116"/>
    </row>
    <row r="184" spans="1:12" x14ac:dyDescent="0.25">
      <c r="A184" s="204" t="s">
        <v>142</v>
      </c>
      <c r="B184" s="204" t="s">
        <v>230</v>
      </c>
      <c r="C184" s="205" t="s">
        <v>1346</v>
      </c>
      <c r="D184" s="206" t="s">
        <v>691</v>
      </c>
      <c r="E184" s="206" t="s">
        <v>692</v>
      </c>
      <c r="F184" s="204" t="s">
        <v>156</v>
      </c>
      <c r="G184" s="204" t="s">
        <v>498</v>
      </c>
      <c r="H184" s="204" t="s">
        <v>10</v>
      </c>
      <c r="I184" s="204">
        <v>1</v>
      </c>
      <c r="J184" s="204" t="s">
        <v>689</v>
      </c>
      <c r="K184" s="204" t="s">
        <v>94</v>
      </c>
      <c r="L184" s="116">
        <f>C184/3.1</f>
        <v>4.9744997013142179E-3</v>
      </c>
    </row>
    <row r="185" spans="1:12" x14ac:dyDescent="0.25">
      <c r="A185" s="204" t="s">
        <v>180</v>
      </c>
      <c r="B185" s="204" t="s">
        <v>201</v>
      </c>
      <c r="C185" s="205" t="s">
        <v>1453</v>
      </c>
      <c r="D185" s="206" t="s">
        <v>1454</v>
      </c>
      <c r="E185" s="206" t="s">
        <v>1455</v>
      </c>
      <c r="F185" s="204" t="s">
        <v>153</v>
      </c>
      <c r="G185" s="204" t="s">
        <v>498</v>
      </c>
      <c r="H185" s="204" t="s">
        <v>335</v>
      </c>
      <c r="I185" s="204">
        <v>1</v>
      </c>
      <c r="J185" s="204" t="s">
        <v>689</v>
      </c>
      <c r="K185" s="204" t="s">
        <v>96</v>
      </c>
      <c r="L185" s="116">
        <f>C185/3.1</f>
        <v>5.8232526881720429E-3</v>
      </c>
    </row>
    <row r="186" spans="1:12" x14ac:dyDescent="0.25">
      <c r="A186" s="204" t="s">
        <v>311</v>
      </c>
      <c r="B186" s="204" t="s">
        <v>137</v>
      </c>
      <c r="C186" s="205" t="s">
        <v>1757</v>
      </c>
      <c r="D186" s="206" t="s">
        <v>1329</v>
      </c>
      <c r="E186" s="206" t="s">
        <v>834</v>
      </c>
      <c r="F186" s="204" t="s">
        <v>154</v>
      </c>
      <c r="G186" s="204" t="s">
        <v>498</v>
      </c>
      <c r="H186" s="204" t="s">
        <v>255</v>
      </c>
      <c r="I186" s="204">
        <v>1</v>
      </c>
      <c r="J186" s="204" t="s">
        <v>689</v>
      </c>
      <c r="K186" s="204" t="s">
        <v>98</v>
      </c>
      <c r="L186" s="116">
        <f>C186/3.1</f>
        <v>1.3462626941457586E-2</v>
      </c>
    </row>
    <row r="187" spans="1:12" x14ac:dyDescent="0.25">
      <c r="A187" s="204"/>
      <c r="B187" s="204"/>
      <c r="C187" s="205"/>
      <c r="D187" s="206"/>
      <c r="E187" s="206"/>
      <c r="F187" s="204"/>
      <c r="G187" s="204"/>
      <c r="H187" s="204"/>
      <c r="I187" s="204"/>
      <c r="J187" s="204"/>
      <c r="K187" s="204"/>
      <c r="L187" s="116"/>
    </row>
    <row r="188" spans="1:12" x14ac:dyDescent="0.25">
      <c r="A188" s="204" t="s">
        <v>159</v>
      </c>
      <c r="B188" s="204" t="s">
        <v>195</v>
      </c>
      <c r="C188" s="205" t="s">
        <v>1412</v>
      </c>
      <c r="D188" s="206" t="s">
        <v>746</v>
      </c>
      <c r="E188" s="206" t="s">
        <v>747</v>
      </c>
      <c r="F188" s="204" t="s">
        <v>158</v>
      </c>
      <c r="G188" s="204" t="s">
        <v>498</v>
      </c>
      <c r="H188" s="204" t="s">
        <v>335</v>
      </c>
      <c r="I188" s="204">
        <v>1</v>
      </c>
      <c r="J188" s="204" t="s">
        <v>744</v>
      </c>
      <c r="K188" s="204" t="s">
        <v>94</v>
      </c>
      <c r="L188" s="116">
        <f>C188/3.1</f>
        <v>5.606108124253285E-3</v>
      </c>
    </row>
    <row r="189" spans="1:12" x14ac:dyDescent="0.25">
      <c r="A189" s="204" t="s">
        <v>210</v>
      </c>
      <c r="B189" s="204" t="s">
        <v>239</v>
      </c>
      <c r="C189" s="205" t="s">
        <v>1516</v>
      </c>
      <c r="D189" s="206" t="s">
        <v>777</v>
      </c>
      <c r="E189" s="206" t="s">
        <v>778</v>
      </c>
      <c r="F189" s="204" t="s">
        <v>160</v>
      </c>
      <c r="G189" s="204" t="s">
        <v>498</v>
      </c>
      <c r="H189" s="204" t="s">
        <v>10</v>
      </c>
      <c r="I189" s="204">
        <v>1</v>
      </c>
      <c r="J189" s="204" t="s">
        <v>744</v>
      </c>
      <c r="K189" s="204" t="s">
        <v>96</v>
      </c>
      <c r="L189" s="116">
        <f>C189/3.1</f>
        <v>6.2264038231780163E-3</v>
      </c>
    </row>
    <row r="190" spans="1:12" x14ac:dyDescent="0.25">
      <c r="A190" s="204" t="s">
        <v>166</v>
      </c>
      <c r="B190" s="204" t="s">
        <v>234</v>
      </c>
      <c r="C190" s="205" t="s">
        <v>1596</v>
      </c>
      <c r="D190" s="206" t="s">
        <v>856</v>
      </c>
      <c r="E190" s="206" t="s">
        <v>551</v>
      </c>
      <c r="F190" s="204" t="s">
        <v>160</v>
      </c>
      <c r="G190" s="204" t="s">
        <v>498</v>
      </c>
      <c r="H190" s="204" t="s">
        <v>10</v>
      </c>
      <c r="I190" s="204">
        <v>1</v>
      </c>
      <c r="J190" s="204" t="s">
        <v>744</v>
      </c>
      <c r="K190" s="204" t="s">
        <v>98</v>
      </c>
      <c r="L190" s="116">
        <f>C190/3.1</f>
        <v>6.9040845280764623E-3</v>
      </c>
    </row>
    <row r="191" spans="1:12" x14ac:dyDescent="0.25">
      <c r="A191" s="204" t="s">
        <v>242</v>
      </c>
      <c r="B191" s="204" t="s">
        <v>191</v>
      </c>
      <c r="C191" s="205" t="s">
        <v>1597</v>
      </c>
      <c r="D191" s="206" t="s">
        <v>1598</v>
      </c>
      <c r="E191" s="206" t="s">
        <v>592</v>
      </c>
      <c r="F191" s="204" t="s">
        <v>159</v>
      </c>
      <c r="G191" s="204" t="s">
        <v>498</v>
      </c>
      <c r="H191" s="204" t="s">
        <v>335</v>
      </c>
      <c r="I191" s="204">
        <v>1</v>
      </c>
      <c r="J191" s="204" t="s">
        <v>744</v>
      </c>
      <c r="K191" s="204" t="s">
        <v>100</v>
      </c>
      <c r="L191" s="116">
        <f>C191/3.1</f>
        <v>6.9201762246117078E-3</v>
      </c>
    </row>
    <row r="192" spans="1:12" x14ac:dyDescent="0.25">
      <c r="A192" s="204" t="s">
        <v>277</v>
      </c>
      <c r="B192" s="204" t="s">
        <v>374</v>
      </c>
      <c r="C192" s="205" t="s">
        <v>1749</v>
      </c>
      <c r="D192" s="206" t="s">
        <v>930</v>
      </c>
      <c r="E192" s="206" t="s">
        <v>1750</v>
      </c>
      <c r="F192" s="204" t="s">
        <v>158</v>
      </c>
      <c r="G192" s="204" t="s">
        <v>498</v>
      </c>
      <c r="H192" s="204" t="s">
        <v>10</v>
      </c>
      <c r="I192" s="204">
        <v>1</v>
      </c>
      <c r="J192" s="204" t="s">
        <v>744</v>
      </c>
      <c r="K192" s="204" t="s">
        <v>102</v>
      </c>
      <c r="L192" s="116">
        <f>C192/3.1</f>
        <v>1.0993428912783753E-2</v>
      </c>
    </row>
    <row r="193" spans="1:12" x14ac:dyDescent="0.25">
      <c r="A193" s="204"/>
      <c r="B193" s="204"/>
      <c r="C193" s="205"/>
      <c r="D193" s="206"/>
      <c r="E193" s="206"/>
      <c r="F193" s="204"/>
      <c r="G193" s="204"/>
      <c r="H193" s="204"/>
      <c r="I193" s="204"/>
      <c r="J193" s="204"/>
      <c r="K193" s="204"/>
      <c r="L193" s="116"/>
    </row>
    <row r="194" spans="1:12" x14ac:dyDescent="0.25">
      <c r="A194" s="204" t="s">
        <v>259</v>
      </c>
      <c r="B194" s="204" t="s">
        <v>407</v>
      </c>
      <c r="C194" s="205" t="s">
        <v>1754</v>
      </c>
      <c r="D194" s="206" t="s">
        <v>1755</v>
      </c>
      <c r="E194" s="206" t="s">
        <v>1756</v>
      </c>
      <c r="F194" s="204" t="s">
        <v>165</v>
      </c>
      <c r="G194" s="204" t="s">
        <v>498</v>
      </c>
      <c r="H194" s="204" t="s">
        <v>10</v>
      </c>
      <c r="I194" s="204">
        <v>1</v>
      </c>
      <c r="J194" s="204" t="s">
        <v>915</v>
      </c>
      <c r="K194" s="204" t="s">
        <v>94</v>
      </c>
      <c r="L194" s="116">
        <f>C194/3.1</f>
        <v>1.2865330047789725E-2</v>
      </c>
    </row>
    <row r="195" spans="1:12" x14ac:dyDescent="0.25">
      <c r="A195" s="204"/>
      <c r="B195" s="204"/>
      <c r="C195" s="205"/>
      <c r="D195" s="206"/>
      <c r="E195" s="206"/>
      <c r="F195" s="204"/>
      <c r="G195" s="204"/>
      <c r="H195" s="204"/>
      <c r="I195" s="204"/>
      <c r="J195" s="204"/>
      <c r="K195" s="204"/>
      <c r="L195" s="116"/>
    </row>
    <row r="196" spans="1:12" x14ac:dyDescent="0.25">
      <c r="A196" s="204" t="s">
        <v>266</v>
      </c>
      <c r="B196" s="204" t="s">
        <v>340</v>
      </c>
      <c r="C196" s="205" t="s">
        <v>1689</v>
      </c>
      <c r="D196" s="206" t="s">
        <v>1690</v>
      </c>
      <c r="E196" s="206" t="s">
        <v>654</v>
      </c>
      <c r="F196" s="204" t="s">
        <v>170</v>
      </c>
      <c r="G196" s="204" t="s">
        <v>498</v>
      </c>
      <c r="H196" s="204" t="s">
        <v>10</v>
      </c>
      <c r="I196" s="204">
        <v>1</v>
      </c>
      <c r="J196" s="204" t="s">
        <v>1127</v>
      </c>
      <c r="K196" s="204" t="s">
        <v>94</v>
      </c>
      <c r="L196" s="116">
        <f>C196/3.1</f>
        <v>8.2989097968936693E-3</v>
      </c>
    </row>
    <row r="197" spans="1:12" s="138" customFormat="1" ht="15.75" thickBot="1" x14ac:dyDescent="0.3">
      <c r="A197" s="136"/>
      <c r="B197" s="137"/>
      <c r="C197" s="137"/>
      <c r="D197" s="137"/>
      <c r="E197" s="137"/>
      <c r="F197" s="137"/>
      <c r="G197" s="137"/>
      <c r="H197" s="137"/>
      <c r="I197" s="137"/>
      <c r="J197" s="136"/>
      <c r="K197" s="136"/>
      <c r="L197" s="136"/>
    </row>
    <row r="198" spans="1:12" s="138" customFormat="1" ht="16.5" thickBot="1" x14ac:dyDescent="0.3">
      <c r="A198" s="134" t="s">
        <v>418</v>
      </c>
      <c r="B198" s="135"/>
      <c r="C198" s="137"/>
      <c r="D198" s="137"/>
      <c r="E198" s="137"/>
      <c r="F198" s="137"/>
      <c r="G198" s="137"/>
      <c r="H198" s="137"/>
      <c r="I198" s="137"/>
      <c r="J198" s="136"/>
      <c r="K198" s="136"/>
      <c r="L198" s="136"/>
    </row>
    <row r="199" spans="1:12" s="108" customFormat="1" x14ac:dyDescent="0.25">
      <c r="A199" s="204" t="s">
        <v>100</v>
      </c>
      <c r="B199" s="204" t="s">
        <v>343</v>
      </c>
      <c r="C199" s="205" t="s">
        <v>1275</v>
      </c>
      <c r="D199" s="206" t="s">
        <v>1276</v>
      </c>
      <c r="E199" s="206" t="s">
        <v>1277</v>
      </c>
      <c r="F199" s="204" t="s">
        <v>130</v>
      </c>
      <c r="G199" s="204" t="s">
        <v>516</v>
      </c>
      <c r="H199" s="204" t="s">
        <v>421</v>
      </c>
      <c r="I199" s="204">
        <v>2</v>
      </c>
      <c r="J199" s="204" t="s">
        <v>932</v>
      </c>
      <c r="K199" s="204" t="s">
        <v>94</v>
      </c>
      <c r="L199" s="116">
        <f>C199/3.1</f>
        <v>4.1034572879330945E-3</v>
      </c>
    </row>
    <row r="200" spans="1:12" s="108" customFormat="1" x14ac:dyDescent="0.25">
      <c r="A200" s="204" t="s">
        <v>225</v>
      </c>
      <c r="B200" s="204" t="s">
        <v>351</v>
      </c>
      <c r="C200" s="205" t="s">
        <v>1554</v>
      </c>
      <c r="D200" s="206" t="s">
        <v>1555</v>
      </c>
      <c r="E200" s="206" t="s">
        <v>1556</v>
      </c>
      <c r="F200" s="204" t="s">
        <v>132</v>
      </c>
      <c r="G200" s="204" t="s">
        <v>516</v>
      </c>
      <c r="H200" s="204" t="s">
        <v>421</v>
      </c>
      <c r="I200" s="204">
        <v>2</v>
      </c>
      <c r="J200" s="204" t="s">
        <v>932</v>
      </c>
      <c r="K200" s="204" t="s">
        <v>96</v>
      </c>
      <c r="L200" s="116">
        <f>C200/3.1</f>
        <v>6.6704375746714454E-3</v>
      </c>
    </row>
    <row r="201" spans="1:12" s="108" customFormat="1" x14ac:dyDescent="0.25">
      <c r="A201" s="204"/>
      <c r="B201" s="204"/>
      <c r="C201" s="205"/>
      <c r="D201" s="206"/>
      <c r="E201" s="206"/>
      <c r="F201" s="204"/>
      <c r="G201" s="204"/>
      <c r="H201" s="204"/>
      <c r="I201" s="204"/>
      <c r="J201" s="204"/>
      <c r="K201" s="204"/>
      <c r="L201" s="116"/>
    </row>
    <row r="202" spans="1:12" s="108" customFormat="1" x14ac:dyDescent="0.25">
      <c r="A202" s="204" t="s">
        <v>219</v>
      </c>
      <c r="B202" s="204" t="s">
        <v>1538</v>
      </c>
      <c r="C202" s="205" t="s">
        <v>1537</v>
      </c>
      <c r="D202" s="206" t="s">
        <v>1539</v>
      </c>
      <c r="E202" s="206" t="s">
        <v>1540</v>
      </c>
      <c r="F202" s="204" t="s">
        <v>136</v>
      </c>
      <c r="G202" s="204" t="s">
        <v>516</v>
      </c>
      <c r="H202" s="204" t="s">
        <v>336</v>
      </c>
      <c r="I202" s="204">
        <v>2</v>
      </c>
      <c r="J202" s="204" t="s">
        <v>928</v>
      </c>
      <c r="K202" s="204" t="s">
        <v>94</v>
      </c>
      <c r="L202" s="116">
        <f>C202/3.1</f>
        <v>6.4423163082437274E-3</v>
      </c>
    </row>
    <row r="203" spans="1:12" s="108" customFormat="1" x14ac:dyDescent="0.25">
      <c r="A203" s="204"/>
      <c r="B203" s="204"/>
      <c r="C203" s="205"/>
      <c r="D203" s="206"/>
      <c r="E203" s="206"/>
      <c r="F203" s="204"/>
      <c r="G203" s="204"/>
      <c r="H203" s="204"/>
      <c r="I203" s="204"/>
      <c r="J203" s="204"/>
      <c r="K203" s="204"/>
      <c r="L203" s="116"/>
    </row>
    <row r="204" spans="1:12" s="108" customFormat="1" x14ac:dyDescent="0.25">
      <c r="A204" s="204" t="s">
        <v>298</v>
      </c>
      <c r="B204" s="204" t="s">
        <v>1678</v>
      </c>
      <c r="C204" s="205" t="s">
        <v>1677</v>
      </c>
      <c r="D204" s="206" t="s">
        <v>1679</v>
      </c>
      <c r="E204" s="206" t="s">
        <v>1680</v>
      </c>
      <c r="F204" s="204" t="s">
        <v>123</v>
      </c>
      <c r="G204" s="204" t="s">
        <v>516</v>
      </c>
      <c r="H204" s="204" t="s">
        <v>336</v>
      </c>
      <c r="I204" s="204">
        <v>2</v>
      </c>
      <c r="J204" s="204" t="s">
        <v>925</v>
      </c>
      <c r="K204" s="204" t="s">
        <v>94</v>
      </c>
      <c r="L204" s="116">
        <f>C204/3.1</f>
        <v>8.0543981481481473E-3</v>
      </c>
    </row>
    <row r="205" spans="1:12" s="108" customFormat="1" x14ac:dyDescent="0.25">
      <c r="A205" s="204" t="s">
        <v>278</v>
      </c>
      <c r="B205" s="204" t="s">
        <v>304</v>
      </c>
      <c r="C205" s="205" t="s">
        <v>1751</v>
      </c>
      <c r="D205" s="206" t="s">
        <v>1752</v>
      </c>
      <c r="E205" s="206" t="s">
        <v>1753</v>
      </c>
      <c r="F205" s="204" t="s">
        <v>138</v>
      </c>
      <c r="G205" s="204" t="s">
        <v>516</v>
      </c>
      <c r="H205" s="204" t="s">
        <v>11</v>
      </c>
      <c r="I205" s="204">
        <v>2</v>
      </c>
      <c r="J205" s="204" t="s">
        <v>925</v>
      </c>
      <c r="K205" s="204" t="s">
        <v>96</v>
      </c>
      <c r="L205" s="116">
        <f>C205/3.1</f>
        <v>1.1751232078853048E-2</v>
      </c>
    </row>
    <row r="206" spans="1:12" s="108" customFormat="1" x14ac:dyDescent="0.25">
      <c r="A206" s="204"/>
      <c r="B206" s="204"/>
      <c r="C206" s="205"/>
      <c r="D206" s="206"/>
      <c r="E206" s="206"/>
      <c r="F206" s="204"/>
      <c r="G206" s="204"/>
      <c r="H206" s="204"/>
      <c r="I206" s="204"/>
      <c r="J206" s="204"/>
      <c r="K206" s="204"/>
      <c r="L206" s="116"/>
    </row>
    <row r="207" spans="1:12" s="108" customFormat="1" x14ac:dyDescent="0.25">
      <c r="A207" s="204" t="s">
        <v>120</v>
      </c>
      <c r="B207" s="204" t="s">
        <v>393</v>
      </c>
      <c r="C207" s="205" t="s">
        <v>1301</v>
      </c>
      <c r="D207" s="206" t="s">
        <v>1270</v>
      </c>
      <c r="E207" s="206" t="s">
        <v>1302</v>
      </c>
      <c r="F207" s="204" t="s">
        <v>140</v>
      </c>
      <c r="G207" s="204" t="s">
        <v>516</v>
      </c>
      <c r="H207" s="204" t="s">
        <v>421</v>
      </c>
      <c r="I207" s="204">
        <v>2</v>
      </c>
      <c r="J207" s="204" t="s">
        <v>945</v>
      </c>
      <c r="K207" s="204" t="s">
        <v>94</v>
      </c>
      <c r="L207" s="116">
        <f>C207/3.1</f>
        <v>4.5547715053763441E-3</v>
      </c>
    </row>
    <row r="208" spans="1:12" s="108" customFormat="1" x14ac:dyDescent="0.25">
      <c r="A208" s="204" t="s">
        <v>224</v>
      </c>
      <c r="B208" s="204" t="s">
        <v>282</v>
      </c>
      <c r="C208" s="205" t="s">
        <v>1551</v>
      </c>
      <c r="D208" s="206" t="s">
        <v>1552</v>
      </c>
      <c r="E208" s="206" t="s">
        <v>1553</v>
      </c>
      <c r="F208" s="204" t="s">
        <v>143</v>
      </c>
      <c r="G208" s="204" t="s">
        <v>516</v>
      </c>
      <c r="H208" s="204" t="s">
        <v>11</v>
      </c>
      <c r="I208" s="204">
        <v>2</v>
      </c>
      <c r="J208" s="204" t="s">
        <v>945</v>
      </c>
      <c r="K208" s="204" t="s">
        <v>96</v>
      </c>
      <c r="L208" s="116">
        <f>C208/3.1</f>
        <v>6.6572580645161286E-3</v>
      </c>
    </row>
    <row r="209" spans="1:12" s="108" customFormat="1" x14ac:dyDescent="0.25">
      <c r="A209" s="204"/>
      <c r="B209" s="204"/>
      <c r="C209" s="205"/>
      <c r="D209" s="206"/>
      <c r="E209" s="206"/>
      <c r="F209" s="204"/>
      <c r="G209" s="204"/>
      <c r="H209" s="204"/>
      <c r="I209" s="204"/>
      <c r="J209" s="204"/>
      <c r="K209" s="204"/>
      <c r="L209" s="116"/>
    </row>
    <row r="210" spans="1:12" s="108" customFormat="1" x14ac:dyDescent="0.25">
      <c r="A210" s="204" t="s">
        <v>232</v>
      </c>
      <c r="B210" s="204" t="s">
        <v>375</v>
      </c>
      <c r="C210" s="205" t="s">
        <v>1570</v>
      </c>
      <c r="D210" s="206" t="s">
        <v>1571</v>
      </c>
      <c r="E210" s="206" t="s">
        <v>1572</v>
      </c>
      <c r="F210" s="204" t="s">
        <v>144</v>
      </c>
      <c r="G210" s="204" t="s">
        <v>516</v>
      </c>
      <c r="H210" s="204" t="s">
        <v>421</v>
      </c>
      <c r="I210" s="204">
        <v>2</v>
      </c>
      <c r="J210" s="204" t="s">
        <v>991</v>
      </c>
      <c r="K210" s="204" t="s">
        <v>94</v>
      </c>
      <c r="L210" s="116">
        <f>C210/3.1</f>
        <v>6.789837216248506E-3</v>
      </c>
    </row>
    <row r="211" spans="1:12" s="108" customFormat="1" x14ac:dyDescent="0.25">
      <c r="A211" s="204" t="s">
        <v>244</v>
      </c>
      <c r="B211" s="204" t="s">
        <v>356</v>
      </c>
      <c r="C211" s="205" t="s">
        <v>1602</v>
      </c>
      <c r="D211" s="206" t="s">
        <v>1603</v>
      </c>
      <c r="E211" s="206" t="s">
        <v>951</v>
      </c>
      <c r="F211" s="204" t="s">
        <v>144</v>
      </c>
      <c r="G211" s="204" t="s">
        <v>516</v>
      </c>
      <c r="H211" s="204" t="s">
        <v>421</v>
      </c>
      <c r="I211" s="204">
        <v>2</v>
      </c>
      <c r="J211" s="204" t="s">
        <v>991</v>
      </c>
      <c r="K211" s="204" t="s">
        <v>96</v>
      </c>
      <c r="L211" s="116">
        <f>C211/3.1</f>
        <v>6.9763291517323783E-3</v>
      </c>
    </row>
    <row r="212" spans="1:12" s="108" customFormat="1" x14ac:dyDescent="0.25">
      <c r="A212" s="204"/>
      <c r="B212" s="204"/>
      <c r="C212" s="205"/>
      <c r="D212" s="206"/>
      <c r="E212" s="206"/>
      <c r="F212" s="204"/>
      <c r="G212" s="204"/>
      <c r="H212" s="204"/>
      <c r="I212" s="204"/>
      <c r="J212" s="204"/>
      <c r="K212" s="204"/>
      <c r="L212" s="116"/>
    </row>
    <row r="213" spans="1:12" s="108" customFormat="1" x14ac:dyDescent="0.25">
      <c r="A213" s="204" t="s">
        <v>297</v>
      </c>
      <c r="B213" s="204" t="s">
        <v>305</v>
      </c>
      <c r="C213" s="205" t="s">
        <v>1743</v>
      </c>
      <c r="D213" s="206" t="s">
        <v>1476</v>
      </c>
      <c r="E213" s="206" t="s">
        <v>1036</v>
      </c>
      <c r="F213" s="204" t="s">
        <v>105</v>
      </c>
      <c r="G213" s="204" t="s">
        <v>516</v>
      </c>
      <c r="H213" s="204" t="s">
        <v>11</v>
      </c>
      <c r="I213" s="204">
        <v>2</v>
      </c>
      <c r="J213" s="204" t="s">
        <v>936</v>
      </c>
      <c r="K213" s="204" t="s">
        <v>94</v>
      </c>
      <c r="L213" s="116">
        <f>C213/3.1</f>
        <v>1.0104913381123059E-2</v>
      </c>
    </row>
    <row r="214" spans="1:12" s="108" customFormat="1" x14ac:dyDescent="0.25">
      <c r="A214" s="204"/>
      <c r="B214" s="204"/>
      <c r="C214" s="205"/>
      <c r="D214" s="206"/>
      <c r="E214" s="206"/>
      <c r="F214" s="204"/>
      <c r="G214" s="204"/>
      <c r="H214" s="204"/>
      <c r="I214" s="204"/>
      <c r="J214" s="204"/>
      <c r="K214" s="204"/>
      <c r="L214" s="116"/>
    </row>
    <row r="215" spans="1:12" s="108" customFormat="1" x14ac:dyDescent="0.25">
      <c r="A215" s="204" t="s">
        <v>223</v>
      </c>
      <c r="B215" s="204" t="s">
        <v>354</v>
      </c>
      <c r="C215" s="205" t="s">
        <v>1548</v>
      </c>
      <c r="D215" s="206" t="s">
        <v>1549</v>
      </c>
      <c r="E215" s="206" t="s">
        <v>1550</v>
      </c>
      <c r="F215" s="204" t="s">
        <v>155</v>
      </c>
      <c r="G215" s="204" t="s">
        <v>516</v>
      </c>
      <c r="H215" s="204" t="s">
        <v>421</v>
      </c>
      <c r="I215" s="204">
        <v>2</v>
      </c>
      <c r="J215" s="204" t="s">
        <v>1185</v>
      </c>
      <c r="K215" s="204" t="s">
        <v>94</v>
      </c>
      <c r="L215" s="116">
        <f>C215/3.1</f>
        <v>6.6356033452807644E-3</v>
      </c>
    </row>
    <row r="216" spans="1:12" s="108" customFormat="1" x14ac:dyDescent="0.25">
      <c r="A216" s="204"/>
      <c r="B216" s="204"/>
      <c r="C216" s="205"/>
      <c r="D216" s="206"/>
      <c r="E216" s="206"/>
      <c r="F216" s="204"/>
      <c r="G216" s="204"/>
      <c r="H216" s="204"/>
      <c r="I216" s="204"/>
      <c r="J216" s="204"/>
      <c r="K216" s="204"/>
      <c r="L216" s="116"/>
    </row>
    <row r="217" spans="1:12" s="108" customFormat="1" x14ac:dyDescent="0.25">
      <c r="A217" s="204"/>
      <c r="B217" s="204"/>
      <c r="C217" s="205"/>
      <c r="D217" s="206"/>
      <c r="E217" s="206"/>
      <c r="F217" s="204"/>
      <c r="G217" s="204"/>
      <c r="H217" s="204"/>
      <c r="I217" s="204"/>
      <c r="J217" s="204"/>
      <c r="K217" s="204"/>
      <c r="L217" s="116"/>
    </row>
    <row r="218" spans="1:12" s="108" customFormat="1" x14ac:dyDescent="0.25">
      <c r="A218" s="204" t="s">
        <v>191</v>
      </c>
      <c r="B218" s="204" t="s">
        <v>382</v>
      </c>
      <c r="C218" s="205" t="s">
        <v>1478</v>
      </c>
      <c r="D218" s="206" t="s">
        <v>629</v>
      </c>
      <c r="E218" s="206" t="s">
        <v>630</v>
      </c>
      <c r="F218" s="204" t="s">
        <v>97</v>
      </c>
      <c r="G218" s="204" t="s">
        <v>498</v>
      </c>
      <c r="H218" s="204" t="s">
        <v>421</v>
      </c>
      <c r="I218" s="204">
        <v>2</v>
      </c>
      <c r="J218" s="204" t="s">
        <v>669</v>
      </c>
      <c r="K218" s="204" t="s">
        <v>94</v>
      </c>
      <c r="L218" s="116">
        <f>C218/3.1</f>
        <v>5.9465352449223413E-3</v>
      </c>
    </row>
    <row r="219" spans="1:12" s="108" customFormat="1" x14ac:dyDescent="0.25">
      <c r="A219" s="204" t="s">
        <v>238</v>
      </c>
      <c r="B219" s="204" t="s">
        <v>359</v>
      </c>
      <c r="C219" s="205" t="s">
        <v>1584</v>
      </c>
      <c r="D219" s="206" t="s">
        <v>1585</v>
      </c>
      <c r="E219" s="206" t="s">
        <v>1586</v>
      </c>
      <c r="F219" s="204" t="s">
        <v>132</v>
      </c>
      <c r="G219" s="204" t="s">
        <v>498</v>
      </c>
      <c r="H219" s="204" t="s">
        <v>421</v>
      </c>
      <c r="I219" s="204">
        <v>2</v>
      </c>
      <c r="J219" s="204" t="s">
        <v>669</v>
      </c>
      <c r="K219" s="204" t="s">
        <v>96</v>
      </c>
      <c r="L219" s="116">
        <f>C219/3.1</f>
        <v>6.8559961170848267E-3</v>
      </c>
    </row>
    <row r="220" spans="1:12" s="108" customFormat="1" x14ac:dyDescent="0.25">
      <c r="A220" s="204"/>
      <c r="B220" s="204"/>
      <c r="C220" s="205"/>
      <c r="D220" s="206"/>
      <c r="E220" s="206"/>
      <c r="F220" s="204"/>
      <c r="G220" s="204"/>
      <c r="H220" s="204"/>
      <c r="I220" s="204"/>
      <c r="J220" s="204"/>
      <c r="K220" s="204"/>
      <c r="L220" s="116"/>
    </row>
    <row r="221" spans="1:12" s="108" customFormat="1" x14ac:dyDescent="0.25">
      <c r="A221" s="204" t="s">
        <v>112</v>
      </c>
      <c r="B221" s="204" t="s">
        <v>410</v>
      </c>
      <c r="C221" s="205" t="s">
        <v>1339</v>
      </c>
      <c r="D221" s="206" t="s">
        <v>1340</v>
      </c>
      <c r="E221" s="206" t="s">
        <v>1341</v>
      </c>
      <c r="F221" s="204" t="s">
        <v>108</v>
      </c>
      <c r="G221" s="204" t="s">
        <v>498</v>
      </c>
      <c r="H221" s="204" t="s">
        <v>421</v>
      </c>
      <c r="I221" s="204">
        <v>2</v>
      </c>
      <c r="J221" s="204" t="s">
        <v>648</v>
      </c>
      <c r="K221" s="204" t="s">
        <v>94</v>
      </c>
      <c r="L221" s="116">
        <f>C221/3.1</f>
        <v>4.9583706690561526E-3</v>
      </c>
    </row>
    <row r="222" spans="1:12" s="108" customFormat="1" x14ac:dyDescent="0.25">
      <c r="A222" s="204" t="s">
        <v>169</v>
      </c>
      <c r="B222" s="204" t="s">
        <v>1427</v>
      </c>
      <c r="C222" s="205" t="s">
        <v>1426</v>
      </c>
      <c r="D222" s="206" t="s">
        <v>1428</v>
      </c>
      <c r="E222" s="206" t="s">
        <v>580</v>
      </c>
      <c r="F222" s="204" t="s">
        <v>136</v>
      </c>
      <c r="G222" s="204" t="s">
        <v>498</v>
      </c>
      <c r="H222" s="204" t="s">
        <v>421</v>
      </c>
      <c r="I222" s="204">
        <v>2</v>
      </c>
      <c r="J222" s="204" t="s">
        <v>648</v>
      </c>
      <c r="K222" s="204" t="s">
        <v>96</v>
      </c>
      <c r="L222" s="116">
        <f>C222/3.1</f>
        <v>5.717032556750299E-3</v>
      </c>
    </row>
    <row r="223" spans="1:12" s="108" customFormat="1" x14ac:dyDescent="0.25">
      <c r="A223" s="204"/>
      <c r="B223" s="204"/>
      <c r="C223" s="205"/>
      <c r="D223" s="206"/>
      <c r="E223" s="206"/>
      <c r="F223" s="204"/>
      <c r="G223" s="204"/>
      <c r="H223" s="204"/>
      <c r="I223" s="204"/>
      <c r="J223" s="204"/>
      <c r="K223" s="204"/>
      <c r="L223" s="116"/>
    </row>
    <row r="224" spans="1:12" s="108" customFormat="1" x14ac:dyDescent="0.25">
      <c r="A224" s="204" t="s">
        <v>145</v>
      </c>
      <c r="B224" s="204" t="s">
        <v>1353</v>
      </c>
      <c r="C224" s="205" t="s">
        <v>1352</v>
      </c>
      <c r="D224" s="206" t="s">
        <v>1354</v>
      </c>
      <c r="E224" s="206" t="s">
        <v>1355</v>
      </c>
      <c r="F224" s="204" t="s">
        <v>123</v>
      </c>
      <c r="G224" s="204" t="s">
        <v>498</v>
      </c>
      <c r="H224" s="204" t="s">
        <v>421</v>
      </c>
      <c r="I224" s="204">
        <v>2</v>
      </c>
      <c r="J224" s="204" t="s">
        <v>718</v>
      </c>
      <c r="K224" s="204" t="s">
        <v>94</v>
      </c>
      <c r="L224" s="116">
        <f>C224/3.1</f>
        <v>5.0270683990442057E-3</v>
      </c>
    </row>
    <row r="225" spans="1:12" s="108" customFormat="1" x14ac:dyDescent="0.25">
      <c r="A225" s="204" t="s">
        <v>114</v>
      </c>
      <c r="B225" s="204" t="s">
        <v>1376</v>
      </c>
      <c r="C225" s="205" t="s">
        <v>1375</v>
      </c>
      <c r="D225" s="206" t="s">
        <v>1377</v>
      </c>
      <c r="E225" s="206" t="s">
        <v>551</v>
      </c>
      <c r="F225" s="204" t="s">
        <v>116</v>
      </c>
      <c r="G225" s="204" t="s">
        <v>498</v>
      </c>
      <c r="H225" s="204" t="s">
        <v>336</v>
      </c>
      <c r="I225" s="204">
        <v>2</v>
      </c>
      <c r="J225" s="204" t="s">
        <v>718</v>
      </c>
      <c r="K225" s="204" t="s">
        <v>96</v>
      </c>
      <c r="L225" s="116">
        <f>C225/3.1</f>
        <v>5.2050477897252088E-3</v>
      </c>
    </row>
    <row r="226" spans="1:12" s="108" customFormat="1" x14ac:dyDescent="0.25">
      <c r="A226" s="204" t="s">
        <v>146</v>
      </c>
      <c r="B226" s="204" t="s">
        <v>1394</v>
      </c>
      <c r="C226" s="205" t="s">
        <v>1393</v>
      </c>
      <c r="D226" s="206" t="s">
        <v>644</v>
      </c>
      <c r="E226" s="206" t="s">
        <v>1395</v>
      </c>
      <c r="F226" s="204" t="s">
        <v>116</v>
      </c>
      <c r="G226" s="204" t="s">
        <v>498</v>
      </c>
      <c r="H226" s="204" t="s">
        <v>336</v>
      </c>
      <c r="I226" s="204">
        <v>2</v>
      </c>
      <c r="J226" s="204" t="s">
        <v>718</v>
      </c>
      <c r="K226" s="204" t="s">
        <v>98</v>
      </c>
      <c r="L226" s="116">
        <f>C226/3.1</f>
        <v>5.3989695340501791E-3</v>
      </c>
    </row>
    <row r="227" spans="1:12" s="108" customFormat="1" x14ac:dyDescent="0.25">
      <c r="A227" s="204" t="s">
        <v>161</v>
      </c>
      <c r="B227" s="204" t="s">
        <v>352</v>
      </c>
      <c r="C227" s="205" t="s">
        <v>1414</v>
      </c>
      <c r="D227" s="206" t="s">
        <v>1415</v>
      </c>
      <c r="E227" s="206" t="s">
        <v>657</v>
      </c>
      <c r="F227" s="204" t="s">
        <v>112</v>
      </c>
      <c r="G227" s="204" t="s">
        <v>498</v>
      </c>
      <c r="H227" s="204" t="s">
        <v>421</v>
      </c>
      <c r="I227" s="204">
        <v>2</v>
      </c>
      <c r="J227" s="204" t="s">
        <v>718</v>
      </c>
      <c r="K227" s="204" t="s">
        <v>100</v>
      </c>
      <c r="L227" s="116">
        <f>C227/3.1</f>
        <v>5.6238425925925917E-3</v>
      </c>
    </row>
    <row r="228" spans="1:12" s="108" customFormat="1" x14ac:dyDescent="0.25">
      <c r="A228" s="204" t="s">
        <v>220</v>
      </c>
      <c r="B228" s="204" t="s">
        <v>1542</v>
      </c>
      <c r="C228" s="205" t="s">
        <v>1541</v>
      </c>
      <c r="D228" s="206" t="s">
        <v>1543</v>
      </c>
      <c r="E228" s="206" t="s">
        <v>645</v>
      </c>
      <c r="F228" s="204" t="s">
        <v>116</v>
      </c>
      <c r="G228" s="204" t="s">
        <v>498</v>
      </c>
      <c r="H228" s="204" t="s">
        <v>421</v>
      </c>
      <c r="I228" s="204">
        <v>2</v>
      </c>
      <c r="J228" s="204" t="s">
        <v>718</v>
      </c>
      <c r="K228" s="204" t="s">
        <v>102</v>
      </c>
      <c r="L228" s="116">
        <f>C228/3.1</f>
        <v>6.4635976702508962E-3</v>
      </c>
    </row>
    <row r="229" spans="1:12" s="108" customFormat="1" x14ac:dyDescent="0.25">
      <c r="A229" s="204"/>
      <c r="B229" s="204"/>
      <c r="C229" s="205"/>
      <c r="D229" s="206"/>
      <c r="E229" s="206"/>
      <c r="F229" s="204"/>
      <c r="G229" s="204"/>
      <c r="H229" s="204"/>
      <c r="I229" s="204"/>
      <c r="J229" s="204"/>
      <c r="K229" s="204"/>
      <c r="L229" s="116"/>
    </row>
    <row r="230" spans="1:12" x14ac:dyDescent="0.25">
      <c r="A230" s="204" t="s">
        <v>96</v>
      </c>
      <c r="B230" s="204" t="s">
        <v>408</v>
      </c>
      <c r="C230" s="205" t="s">
        <v>1269</v>
      </c>
      <c r="D230" s="206" t="s">
        <v>1270</v>
      </c>
      <c r="E230" s="206" t="s">
        <v>1271</v>
      </c>
      <c r="F230" s="204" t="s">
        <v>140</v>
      </c>
      <c r="G230" s="204" t="s">
        <v>498</v>
      </c>
      <c r="H230" s="204" t="s">
        <v>421</v>
      </c>
      <c r="I230" s="204">
        <v>2</v>
      </c>
      <c r="J230" s="204" t="s">
        <v>651</v>
      </c>
      <c r="K230" s="204" t="s">
        <v>94</v>
      </c>
      <c r="L230" s="116">
        <f t="shared" ref="L230:L239" si="10">C230/3.1</f>
        <v>3.7148670848267621E-3</v>
      </c>
    </row>
    <row r="231" spans="1:12" x14ac:dyDescent="0.25">
      <c r="A231" s="204" t="s">
        <v>110</v>
      </c>
      <c r="B231" s="204" t="s">
        <v>1364</v>
      </c>
      <c r="C231" s="205" t="s">
        <v>1363</v>
      </c>
      <c r="D231" s="206" t="s">
        <v>1365</v>
      </c>
      <c r="E231" s="206" t="s">
        <v>641</v>
      </c>
      <c r="F231" s="204" t="s">
        <v>140</v>
      </c>
      <c r="G231" s="204" t="s">
        <v>498</v>
      </c>
      <c r="H231" s="204" t="s">
        <v>336</v>
      </c>
      <c r="I231" s="204">
        <v>2</v>
      </c>
      <c r="J231" s="204" t="s">
        <v>651</v>
      </c>
      <c r="K231" s="204" t="s">
        <v>96</v>
      </c>
      <c r="L231" s="116">
        <f t="shared" si="10"/>
        <v>5.1017398446833936E-3</v>
      </c>
    </row>
    <row r="232" spans="1:12" x14ac:dyDescent="0.25">
      <c r="A232" s="204" t="s">
        <v>148</v>
      </c>
      <c r="B232" s="204" t="s">
        <v>1368</v>
      </c>
      <c r="C232" s="205" t="s">
        <v>1367</v>
      </c>
      <c r="D232" s="206" t="s">
        <v>633</v>
      </c>
      <c r="E232" s="206" t="s">
        <v>634</v>
      </c>
      <c r="F232" s="204" t="s">
        <v>140</v>
      </c>
      <c r="G232" s="204" t="s">
        <v>498</v>
      </c>
      <c r="H232" s="204" t="s">
        <v>421</v>
      </c>
      <c r="I232" s="204">
        <v>2</v>
      </c>
      <c r="J232" s="204" t="s">
        <v>651</v>
      </c>
      <c r="K232" s="204" t="s">
        <v>98</v>
      </c>
      <c r="L232" s="116">
        <f t="shared" si="10"/>
        <v>5.1573327359617678E-3</v>
      </c>
    </row>
    <row r="233" spans="1:12" x14ac:dyDescent="0.25">
      <c r="A233" s="204" t="s">
        <v>158</v>
      </c>
      <c r="B233" s="204" t="s">
        <v>1410</v>
      </c>
      <c r="C233" s="205" t="s">
        <v>1409</v>
      </c>
      <c r="D233" s="206" t="s">
        <v>1411</v>
      </c>
      <c r="E233" s="206" t="s">
        <v>657</v>
      </c>
      <c r="F233" s="204" t="s">
        <v>142</v>
      </c>
      <c r="G233" s="204" t="s">
        <v>498</v>
      </c>
      <c r="H233" s="204" t="s">
        <v>421</v>
      </c>
      <c r="I233" s="204">
        <v>2</v>
      </c>
      <c r="J233" s="204" t="s">
        <v>651</v>
      </c>
      <c r="K233" s="204" t="s">
        <v>100</v>
      </c>
      <c r="L233" s="116">
        <f t="shared" si="10"/>
        <v>5.5962514934289114E-3</v>
      </c>
    </row>
    <row r="234" spans="1:12" x14ac:dyDescent="0.25">
      <c r="A234" s="204" t="s">
        <v>197</v>
      </c>
      <c r="B234" s="204" t="s">
        <v>1491</v>
      </c>
      <c r="C234" s="205" t="s">
        <v>1490</v>
      </c>
      <c r="D234" s="206" t="s">
        <v>1492</v>
      </c>
      <c r="E234" s="206" t="s">
        <v>1493</v>
      </c>
      <c r="F234" s="204" t="s">
        <v>141</v>
      </c>
      <c r="G234" s="204" t="s">
        <v>498</v>
      </c>
      <c r="H234" s="204" t="s">
        <v>421</v>
      </c>
      <c r="I234" s="204">
        <v>2</v>
      </c>
      <c r="J234" s="204" t="s">
        <v>651</v>
      </c>
      <c r="K234" s="204" t="s">
        <v>102</v>
      </c>
      <c r="L234" s="116">
        <f t="shared" si="10"/>
        <v>6.0177344683393077E-3</v>
      </c>
    </row>
    <row r="235" spans="1:12" x14ac:dyDescent="0.25">
      <c r="A235" s="204" t="s">
        <v>209</v>
      </c>
      <c r="B235" s="204" t="s">
        <v>1514</v>
      </c>
      <c r="C235" s="205" t="s">
        <v>1513</v>
      </c>
      <c r="D235" s="206" t="s">
        <v>1515</v>
      </c>
      <c r="E235" s="206" t="s">
        <v>754</v>
      </c>
      <c r="F235" s="204" t="s">
        <v>141</v>
      </c>
      <c r="G235" s="204" t="s">
        <v>498</v>
      </c>
      <c r="H235" s="204" t="s">
        <v>336</v>
      </c>
      <c r="I235" s="204">
        <v>2</v>
      </c>
      <c r="J235" s="204" t="s">
        <v>651</v>
      </c>
      <c r="K235" s="204" t="s">
        <v>104</v>
      </c>
      <c r="L235" s="116">
        <f t="shared" si="10"/>
        <v>6.2082213261648736E-3</v>
      </c>
    </row>
    <row r="236" spans="1:12" x14ac:dyDescent="0.25">
      <c r="A236" s="204" t="s">
        <v>246</v>
      </c>
      <c r="B236" s="204" t="s">
        <v>1608</v>
      </c>
      <c r="C236" s="205" t="s">
        <v>1607</v>
      </c>
      <c r="D236" s="206" t="s">
        <v>1609</v>
      </c>
      <c r="E236" s="206" t="s">
        <v>577</v>
      </c>
      <c r="F236" s="204" t="s">
        <v>140</v>
      </c>
      <c r="G236" s="204" t="s">
        <v>498</v>
      </c>
      <c r="H236" s="204" t="s">
        <v>421</v>
      </c>
      <c r="I236" s="204">
        <v>2</v>
      </c>
      <c r="J236" s="204" t="s">
        <v>651</v>
      </c>
      <c r="K236" s="204" t="s">
        <v>106</v>
      </c>
      <c r="L236" s="116">
        <f t="shared" si="10"/>
        <v>6.983086917562724E-3</v>
      </c>
    </row>
    <row r="237" spans="1:12" x14ac:dyDescent="0.25">
      <c r="A237" s="204" t="s">
        <v>307</v>
      </c>
      <c r="B237" s="204" t="s">
        <v>302</v>
      </c>
      <c r="C237" s="205" t="s">
        <v>1621</v>
      </c>
      <c r="D237" s="206" t="s">
        <v>1622</v>
      </c>
      <c r="E237" s="206" t="s">
        <v>1623</v>
      </c>
      <c r="F237" s="204" t="s">
        <v>141</v>
      </c>
      <c r="G237" s="204" t="s">
        <v>498</v>
      </c>
      <c r="H237" s="204" t="s">
        <v>11</v>
      </c>
      <c r="I237" s="204">
        <v>2</v>
      </c>
      <c r="J237" s="204" t="s">
        <v>651</v>
      </c>
      <c r="K237" s="204" t="s">
        <v>107</v>
      </c>
      <c r="L237" s="116">
        <f t="shared" si="10"/>
        <v>7.1373581242532846E-3</v>
      </c>
    </row>
    <row r="238" spans="1:12" x14ac:dyDescent="0.25">
      <c r="A238" s="204" t="s">
        <v>267</v>
      </c>
      <c r="B238" s="204" t="s">
        <v>1711</v>
      </c>
      <c r="C238" s="205" t="s">
        <v>1710</v>
      </c>
      <c r="D238" s="206" t="s">
        <v>1712</v>
      </c>
      <c r="E238" s="206" t="s">
        <v>1713</v>
      </c>
      <c r="F238" s="204" t="s">
        <v>103</v>
      </c>
      <c r="G238" s="204" t="s">
        <v>498</v>
      </c>
      <c r="H238" s="204" t="s">
        <v>336</v>
      </c>
      <c r="I238" s="204">
        <v>2</v>
      </c>
      <c r="J238" s="204" t="s">
        <v>651</v>
      </c>
      <c r="K238" s="204" t="s">
        <v>109</v>
      </c>
      <c r="L238" s="116">
        <f t="shared" si="10"/>
        <v>8.995557048984467E-3</v>
      </c>
    </row>
    <row r="239" spans="1:12" x14ac:dyDescent="0.25">
      <c r="A239" s="204" t="s">
        <v>276</v>
      </c>
      <c r="B239" s="204" t="s">
        <v>286</v>
      </c>
      <c r="C239" s="205" t="s">
        <v>1737</v>
      </c>
      <c r="D239" s="206" t="s">
        <v>1738</v>
      </c>
      <c r="E239" s="206" t="s">
        <v>1739</v>
      </c>
      <c r="F239" s="204" t="s">
        <v>142</v>
      </c>
      <c r="G239" s="204" t="s">
        <v>498</v>
      </c>
      <c r="H239" s="204" t="s">
        <v>11</v>
      </c>
      <c r="I239" s="204">
        <v>2</v>
      </c>
      <c r="J239" s="204" t="s">
        <v>651</v>
      </c>
      <c r="K239" s="204" t="s">
        <v>111</v>
      </c>
      <c r="L239" s="116">
        <f t="shared" si="10"/>
        <v>9.7551896654719233E-3</v>
      </c>
    </row>
    <row r="240" spans="1:12" x14ac:dyDescent="0.25">
      <c r="A240" s="204"/>
      <c r="B240" s="204"/>
      <c r="C240" s="205"/>
      <c r="D240" s="206"/>
      <c r="E240" s="206"/>
      <c r="F240" s="204"/>
      <c r="G240" s="204"/>
      <c r="H240" s="204"/>
      <c r="I240" s="204"/>
      <c r="J240" s="204"/>
      <c r="K240" s="204"/>
      <c r="L240" s="116"/>
    </row>
    <row r="241" spans="1:12" x14ac:dyDescent="0.25">
      <c r="A241" s="204" t="s">
        <v>202</v>
      </c>
      <c r="B241" s="204" t="s">
        <v>1504</v>
      </c>
      <c r="C241" s="205" t="s">
        <v>1503</v>
      </c>
      <c r="D241" s="206" t="s">
        <v>631</v>
      </c>
      <c r="E241" s="206" t="s">
        <v>632</v>
      </c>
      <c r="F241" s="204" t="s">
        <v>148</v>
      </c>
      <c r="G241" s="204" t="s">
        <v>498</v>
      </c>
      <c r="H241" s="204" t="s">
        <v>421</v>
      </c>
      <c r="I241" s="204">
        <v>2</v>
      </c>
      <c r="J241" s="204" t="s">
        <v>658</v>
      </c>
      <c r="K241" s="204" t="s">
        <v>94</v>
      </c>
      <c r="L241" s="116">
        <f>C241/3.1</f>
        <v>6.055630227001195E-3</v>
      </c>
    </row>
    <row r="242" spans="1:12" x14ac:dyDescent="0.25">
      <c r="A242" s="204"/>
      <c r="B242" s="204"/>
      <c r="C242" s="205"/>
      <c r="D242" s="206"/>
      <c r="E242" s="206"/>
      <c r="F242" s="204"/>
      <c r="G242" s="204"/>
      <c r="H242" s="204"/>
      <c r="I242" s="204"/>
      <c r="J242" s="204"/>
      <c r="K242" s="204"/>
      <c r="L242" s="116"/>
    </row>
    <row r="243" spans="1:12" x14ac:dyDescent="0.25">
      <c r="A243" s="204" t="s">
        <v>125</v>
      </c>
      <c r="B243" s="204" t="s">
        <v>285</v>
      </c>
      <c r="C243" s="205" t="s">
        <v>1308</v>
      </c>
      <c r="D243" s="206" t="s">
        <v>1309</v>
      </c>
      <c r="E243" s="206" t="s">
        <v>1310</v>
      </c>
      <c r="F243" s="204" t="s">
        <v>149</v>
      </c>
      <c r="G243" s="204" t="s">
        <v>498</v>
      </c>
      <c r="H243" s="204" t="s">
        <v>11</v>
      </c>
      <c r="I243" s="204">
        <v>2</v>
      </c>
      <c r="J243" s="204" t="s">
        <v>663</v>
      </c>
      <c r="K243" s="204" t="s">
        <v>94</v>
      </c>
      <c r="L243" s="116">
        <f>C243/3.1</f>
        <v>4.6846251493428909E-3</v>
      </c>
    </row>
    <row r="244" spans="1:12" x14ac:dyDescent="0.25">
      <c r="A244" s="204" t="s">
        <v>190</v>
      </c>
      <c r="B244" s="204" t="s">
        <v>296</v>
      </c>
      <c r="C244" s="205" t="s">
        <v>1475</v>
      </c>
      <c r="D244" s="206" t="s">
        <v>1476</v>
      </c>
      <c r="E244" s="206" t="s">
        <v>1477</v>
      </c>
      <c r="F244" s="204" t="s">
        <v>149</v>
      </c>
      <c r="G244" s="204" t="s">
        <v>498</v>
      </c>
      <c r="H244" s="204" t="s">
        <v>11</v>
      </c>
      <c r="I244" s="204">
        <v>2</v>
      </c>
      <c r="J244" s="204" t="s">
        <v>663</v>
      </c>
      <c r="K244" s="204" t="s">
        <v>96</v>
      </c>
      <c r="L244" s="116">
        <f>C244/3.1</f>
        <v>5.9270833333333328E-3</v>
      </c>
    </row>
    <row r="245" spans="1:12" x14ac:dyDescent="0.25">
      <c r="A245" s="204"/>
      <c r="B245" s="204"/>
      <c r="C245" s="205"/>
      <c r="D245" s="206"/>
      <c r="E245" s="206"/>
      <c r="F245" s="204"/>
      <c r="G245" s="204"/>
      <c r="H245" s="204"/>
      <c r="I245" s="204"/>
      <c r="J245" s="204"/>
      <c r="K245" s="204"/>
      <c r="L245" s="116"/>
    </row>
    <row r="246" spans="1:12" x14ac:dyDescent="0.25">
      <c r="A246" s="204" t="s">
        <v>226</v>
      </c>
      <c r="B246" s="204" t="s">
        <v>1558</v>
      </c>
      <c r="C246" s="205" t="s">
        <v>1557</v>
      </c>
      <c r="D246" s="206" t="s">
        <v>1559</v>
      </c>
      <c r="E246" s="206" t="s">
        <v>1560</v>
      </c>
      <c r="F246" s="204" t="s">
        <v>126</v>
      </c>
      <c r="G246" s="204" t="s">
        <v>498</v>
      </c>
      <c r="H246" s="204" t="s">
        <v>421</v>
      </c>
      <c r="I246" s="204">
        <v>2</v>
      </c>
      <c r="J246" s="204" t="s">
        <v>678</v>
      </c>
      <c r="K246" s="204" t="s">
        <v>94</v>
      </c>
      <c r="L246" s="116">
        <f>C246/3.1</f>
        <v>6.6892921146953404E-3</v>
      </c>
    </row>
    <row r="247" spans="1:12" x14ac:dyDescent="0.25">
      <c r="A247" s="204"/>
      <c r="B247" s="204"/>
      <c r="C247" s="205"/>
      <c r="D247" s="206"/>
      <c r="E247" s="206"/>
      <c r="F247" s="204"/>
      <c r="G247" s="204"/>
      <c r="H247" s="204"/>
      <c r="I247" s="204"/>
      <c r="J247" s="204"/>
      <c r="K247" s="204"/>
      <c r="L247" s="116"/>
    </row>
    <row r="248" spans="1:12" x14ac:dyDescent="0.25">
      <c r="A248" s="204" t="s">
        <v>233</v>
      </c>
      <c r="B248" s="204" t="s">
        <v>1574</v>
      </c>
      <c r="C248" s="205" t="s">
        <v>1573</v>
      </c>
      <c r="D248" s="206" t="s">
        <v>1575</v>
      </c>
      <c r="E248" s="206" t="s">
        <v>1576</v>
      </c>
      <c r="F248" s="204" t="s">
        <v>158</v>
      </c>
      <c r="G248" s="204" t="s">
        <v>498</v>
      </c>
      <c r="H248" s="204" t="s">
        <v>421</v>
      </c>
      <c r="I248" s="204">
        <v>2</v>
      </c>
      <c r="J248" s="204" t="s">
        <v>744</v>
      </c>
      <c r="K248" s="204" t="s">
        <v>94</v>
      </c>
      <c r="L248" s="116">
        <f>C248/3.1</f>
        <v>6.7959976105137392E-3</v>
      </c>
    </row>
    <row r="249" spans="1:12" s="138" customFormat="1" ht="15.75" thickBot="1" x14ac:dyDescent="0.3">
      <c r="A249" s="136"/>
      <c r="B249" s="137"/>
      <c r="C249" s="137"/>
      <c r="D249" s="137"/>
      <c r="E249" s="137"/>
      <c r="F249" s="137"/>
      <c r="G249" s="137"/>
      <c r="H249" s="137"/>
      <c r="I249" s="137"/>
      <c r="J249" s="136"/>
      <c r="K249" s="136"/>
      <c r="L249" s="136"/>
    </row>
    <row r="250" spans="1:12" s="138" customFormat="1" ht="16.5" thickBot="1" x14ac:dyDescent="0.3">
      <c r="A250" s="134" t="s">
        <v>419</v>
      </c>
      <c r="B250" s="135"/>
      <c r="C250" s="137"/>
      <c r="D250" s="137"/>
      <c r="E250" s="137"/>
      <c r="F250" s="137"/>
      <c r="G250" s="137"/>
      <c r="H250" s="137"/>
      <c r="I250" s="137"/>
      <c r="J250" s="136"/>
      <c r="K250" s="136"/>
      <c r="L250" s="136"/>
    </row>
    <row r="251" spans="1:12" x14ac:dyDescent="0.25">
      <c r="A251" s="204" t="s">
        <v>137</v>
      </c>
      <c r="B251" s="204" t="s">
        <v>277</v>
      </c>
      <c r="C251" s="205" t="s">
        <v>1333</v>
      </c>
      <c r="D251" s="206" t="s">
        <v>1334</v>
      </c>
      <c r="E251" s="206" t="s">
        <v>1335</v>
      </c>
      <c r="F251" s="204" t="s">
        <v>123</v>
      </c>
      <c r="G251" s="204" t="s">
        <v>516</v>
      </c>
      <c r="H251" s="204" t="s">
        <v>319</v>
      </c>
      <c r="I251" s="204">
        <v>3</v>
      </c>
      <c r="J251" s="204" t="s">
        <v>1332</v>
      </c>
      <c r="K251" s="204" t="s">
        <v>94</v>
      </c>
      <c r="L251" s="116">
        <f>C251/3.1</f>
        <v>4.9302195340501787E-3</v>
      </c>
    </row>
    <row r="252" spans="1:12" x14ac:dyDescent="0.25">
      <c r="A252" s="204" t="s">
        <v>286</v>
      </c>
      <c r="B252" s="204" t="s">
        <v>278</v>
      </c>
      <c r="C252" s="205" t="s">
        <v>1728</v>
      </c>
      <c r="D252" s="206" t="s">
        <v>1729</v>
      </c>
      <c r="E252" s="206" t="s">
        <v>1730</v>
      </c>
      <c r="F252" s="204" t="s">
        <v>143</v>
      </c>
      <c r="G252" s="204" t="s">
        <v>516</v>
      </c>
      <c r="H252" s="204" t="s">
        <v>319</v>
      </c>
      <c r="I252" s="204">
        <v>3</v>
      </c>
      <c r="J252" s="204" t="s">
        <v>1332</v>
      </c>
      <c r="K252" s="204" t="s">
        <v>96</v>
      </c>
      <c r="L252" s="116">
        <f>C252/3.1</f>
        <v>9.4408602150537636E-3</v>
      </c>
    </row>
    <row r="253" spans="1:12" x14ac:dyDescent="0.25">
      <c r="A253" s="204"/>
      <c r="B253" s="204"/>
      <c r="C253" s="205"/>
      <c r="D253" s="206"/>
      <c r="E253" s="206"/>
      <c r="F253" s="204"/>
      <c r="G253" s="204"/>
      <c r="H253" s="204"/>
      <c r="I253" s="204"/>
      <c r="J253" s="204"/>
      <c r="K253" s="204"/>
      <c r="L253" s="116"/>
    </row>
    <row r="254" spans="1:12" x14ac:dyDescent="0.25">
      <c r="A254" s="204"/>
      <c r="B254" s="204"/>
      <c r="C254" s="205"/>
      <c r="D254" s="206"/>
      <c r="E254" s="206"/>
      <c r="F254" s="204"/>
      <c r="G254" s="204"/>
      <c r="H254" s="204"/>
      <c r="I254" s="204"/>
      <c r="J254" s="204"/>
      <c r="K254" s="204"/>
      <c r="L254" s="116"/>
    </row>
    <row r="255" spans="1:12" x14ac:dyDescent="0.25">
      <c r="A255" s="204" t="s">
        <v>119</v>
      </c>
      <c r="B255" s="204" t="s">
        <v>311</v>
      </c>
      <c r="C255" s="205" t="s">
        <v>1298</v>
      </c>
      <c r="D255" s="206" t="s">
        <v>1299</v>
      </c>
      <c r="E255" s="206" t="s">
        <v>1300</v>
      </c>
      <c r="F255" s="204" t="s">
        <v>148</v>
      </c>
      <c r="G255" s="204" t="s">
        <v>498</v>
      </c>
      <c r="H255" s="204" t="s">
        <v>319</v>
      </c>
      <c r="I255" s="204">
        <v>3</v>
      </c>
      <c r="J255" s="204" t="s">
        <v>1297</v>
      </c>
      <c r="K255" s="204" t="s">
        <v>94</v>
      </c>
      <c r="L255" s="116">
        <f>C255/3.1</f>
        <v>4.5460349462365596E-3</v>
      </c>
    </row>
    <row r="256" spans="1:12" x14ac:dyDescent="0.25">
      <c r="A256" s="204" t="s">
        <v>123</v>
      </c>
      <c r="B256" s="204" t="s">
        <v>261</v>
      </c>
      <c r="C256" s="205" t="s">
        <v>1337</v>
      </c>
      <c r="D256" s="206" t="s">
        <v>1338</v>
      </c>
      <c r="E256" s="206" t="s">
        <v>551</v>
      </c>
      <c r="F256" s="204" t="s">
        <v>144</v>
      </c>
      <c r="G256" s="204" t="s">
        <v>498</v>
      </c>
      <c r="H256" s="204" t="s">
        <v>319</v>
      </c>
      <c r="I256" s="204">
        <v>3</v>
      </c>
      <c r="J256" s="204" t="s">
        <v>1297</v>
      </c>
      <c r="K256" s="204" t="s">
        <v>96</v>
      </c>
      <c r="L256" s="116">
        <f>C256/3.1</f>
        <v>4.9581466547192355E-3</v>
      </c>
    </row>
  </sheetData>
  <sortState ref="A3:K313">
    <sortCondition ref="I3:I313"/>
    <sortCondition ref="G3:G313"/>
    <sortCondition ref="J3:J313"/>
    <sortCondition ref="A3:A313"/>
  </sortState>
  <mergeCells count="1">
    <mergeCell ref="A1:L1"/>
  </mergeCells>
  <pageMargins left="0.7" right="0.7" top="0.75" bottom="0.75" header="0.3" footer="0.3"/>
  <pageSetup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0"/>
  <sheetViews>
    <sheetView workbookViewId="0">
      <selection activeCell="O61" sqref="O61:O67"/>
    </sheetView>
  </sheetViews>
  <sheetFormatPr defaultRowHeight="15" x14ac:dyDescent="0.25"/>
  <cols>
    <col min="1" max="1" width="8.7109375" style="75" customWidth="1"/>
    <col min="2" max="2" width="7" style="75" customWidth="1"/>
    <col min="3" max="3" width="9.140625" style="75"/>
    <col min="4" max="4" width="14.5703125" style="75" customWidth="1"/>
    <col min="5" max="5" width="14.28515625" style="75" customWidth="1"/>
    <col min="6" max="6" width="6.28515625" style="75" customWidth="1"/>
    <col min="7" max="7" width="8.28515625" style="75" customWidth="1"/>
    <col min="8" max="8" width="12.85546875" style="76" customWidth="1"/>
    <col min="9" max="9" width="8.7109375" style="75" customWidth="1"/>
    <col min="10" max="10" width="20" style="75" customWidth="1"/>
    <col min="11" max="11" width="7.7109375" style="75" customWidth="1"/>
    <col min="12" max="12" width="9" style="77" customWidth="1"/>
    <col min="13" max="13" width="9.140625" style="115"/>
    <col min="14" max="16384" width="9.140625" style="74"/>
  </cols>
  <sheetData>
    <row r="1" spans="1:13" ht="18" x14ac:dyDescent="0.25">
      <c r="A1" s="252" t="s">
        <v>1762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3" ht="39" x14ac:dyDescent="0.25">
      <c r="A2" s="220" t="s">
        <v>1</v>
      </c>
      <c r="B2" s="219" t="s">
        <v>2</v>
      </c>
      <c r="C2" s="219" t="s">
        <v>3</v>
      </c>
      <c r="D2" s="219" t="s">
        <v>1037</v>
      </c>
      <c r="E2" s="219" t="s">
        <v>647</v>
      </c>
      <c r="F2" s="219" t="s">
        <v>4</v>
      </c>
      <c r="G2" s="219" t="s">
        <v>5</v>
      </c>
      <c r="H2" s="219" t="s">
        <v>6</v>
      </c>
      <c r="I2" s="219" t="s">
        <v>7</v>
      </c>
      <c r="J2" s="220" t="s">
        <v>8</v>
      </c>
      <c r="K2" s="220" t="s">
        <v>9</v>
      </c>
      <c r="L2" s="220" t="s">
        <v>91</v>
      </c>
    </row>
    <row r="3" spans="1:13" s="138" customFormat="1" ht="15.75" thickBot="1" x14ac:dyDescent="0.3">
      <c r="A3" s="136"/>
      <c r="B3" s="137"/>
      <c r="C3" s="137"/>
      <c r="D3" s="137"/>
      <c r="E3" s="137"/>
      <c r="F3" s="137"/>
      <c r="G3" s="137"/>
      <c r="H3" s="137"/>
      <c r="I3" s="137"/>
      <c r="J3" s="136"/>
      <c r="K3" s="136"/>
      <c r="L3" s="136"/>
      <c r="M3" s="238"/>
    </row>
    <row r="4" spans="1:13" s="138" customFormat="1" ht="16.5" thickBot="1" x14ac:dyDescent="0.3">
      <c r="A4" s="134" t="s">
        <v>420</v>
      </c>
      <c r="B4" s="135"/>
      <c r="C4" s="137"/>
      <c r="D4" s="137"/>
      <c r="E4" s="137"/>
      <c r="F4" s="137"/>
      <c r="G4" s="137"/>
      <c r="H4" s="137"/>
      <c r="I4" s="137"/>
      <c r="J4" s="136"/>
      <c r="K4" s="136"/>
      <c r="L4" s="136"/>
      <c r="M4" s="238"/>
    </row>
    <row r="5" spans="1:13" ht="15.75" thickBot="1" x14ac:dyDescent="0.3">
      <c r="A5" s="51" t="s">
        <v>160</v>
      </c>
      <c r="B5" s="51" t="s">
        <v>104</v>
      </c>
      <c r="C5" s="229" t="s">
        <v>1413</v>
      </c>
      <c r="D5" s="230" t="s">
        <v>870</v>
      </c>
      <c r="E5" s="230" t="s">
        <v>938</v>
      </c>
      <c r="F5" s="51" t="s">
        <v>149</v>
      </c>
      <c r="G5" s="51" t="s">
        <v>516</v>
      </c>
      <c r="H5" s="51" t="s">
        <v>255</v>
      </c>
      <c r="I5" s="51">
        <v>1</v>
      </c>
      <c r="J5" s="51" t="s">
        <v>936</v>
      </c>
      <c r="K5" s="236" t="s">
        <v>94</v>
      </c>
      <c r="L5" s="116">
        <f t="shared" ref="L5:L21" si="0">C5/3.1</f>
        <v>5.6229465352449224E-3</v>
      </c>
      <c r="M5" s="212">
        <f>K5+K6+K7+K8+K9</f>
        <v>7</v>
      </c>
    </row>
    <row r="6" spans="1:13" x14ac:dyDescent="0.25">
      <c r="A6" s="51" t="s">
        <v>162</v>
      </c>
      <c r="B6" s="51" t="s">
        <v>96</v>
      </c>
      <c r="C6" s="229" t="s">
        <v>1416</v>
      </c>
      <c r="D6" s="230" t="s">
        <v>947</v>
      </c>
      <c r="E6" s="230" t="s">
        <v>948</v>
      </c>
      <c r="F6" s="51" t="s">
        <v>143</v>
      </c>
      <c r="G6" s="51" t="s">
        <v>516</v>
      </c>
      <c r="H6" s="51" t="s">
        <v>255</v>
      </c>
      <c r="I6" s="51">
        <v>1</v>
      </c>
      <c r="J6" s="51" t="s">
        <v>945</v>
      </c>
      <c r="K6" s="236" t="s">
        <v>94</v>
      </c>
      <c r="L6" s="116">
        <f t="shared" si="0"/>
        <v>5.628285543608124E-3</v>
      </c>
    </row>
    <row r="7" spans="1:13" x14ac:dyDescent="0.25">
      <c r="A7" s="51" t="s">
        <v>214</v>
      </c>
      <c r="B7" s="51" t="s">
        <v>310</v>
      </c>
      <c r="C7" s="229" t="s">
        <v>1523</v>
      </c>
      <c r="D7" s="230" t="s">
        <v>1524</v>
      </c>
      <c r="E7" s="230" t="s">
        <v>1525</v>
      </c>
      <c r="F7" s="51" t="s">
        <v>101</v>
      </c>
      <c r="G7" s="51" t="s">
        <v>516</v>
      </c>
      <c r="H7" s="51" t="s">
        <v>255</v>
      </c>
      <c r="I7" s="51">
        <v>1</v>
      </c>
      <c r="J7" s="51" t="s">
        <v>978</v>
      </c>
      <c r="K7" s="236" t="s">
        <v>94</v>
      </c>
      <c r="L7" s="116">
        <f t="shared" si="0"/>
        <v>6.2984617682198324E-3</v>
      </c>
    </row>
    <row r="8" spans="1:13" x14ac:dyDescent="0.25">
      <c r="A8" s="51" t="s">
        <v>153</v>
      </c>
      <c r="B8" s="51" t="s">
        <v>377</v>
      </c>
      <c r="C8" s="229" t="s">
        <v>1396</v>
      </c>
      <c r="D8" s="230" t="s">
        <v>1397</v>
      </c>
      <c r="E8" s="230" t="s">
        <v>1398</v>
      </c>
      <c r="F8" s="51" t="s">
        <v>97</v>
      </c>
      <c r="G8" s="51" t="s">
        <v>516</v>
      </c>
      <c r="H8" s="51" t="s">
        <v>255</v>
      </c>
      <c r="I8" s="51">
        <v>1</v>
      </c>
      <c r="J8" s="51" t="s">
        <v>932</v>
      </c>
      <c r="K8" s="236" t="s">
        <v>96</v>
      </c>
      <c r="L8" s="116">
        <f t="shared" si="0"/>
        <v>5.4326463560334529E-3</v>
      </c>
    </row>
    <row r="9" spans="1:13" x14ac:dyDescent="0.25">
      <c r="A9" s="51" t="s">
        <v>194</v>
      </c>
      <c r="B9" s="51" t="s">
        <v>368</v>
      </c>
      <c r="C9" s="229" t="s">
        <v>1483</v>
      </c>
      <c r="D9" s="230" t="s">
        <v>1484</v>
      </c>
      <c r="E9" s="230" t="s">
        <v>1485</v>
      </c>
      <c r="F9" s="51" t="s">
        <v>114</v>
      </c>
      <c r="G9" s="51" t="s">
        <v>516</v>
      </c>
      <c r="H9" s="51" t="s">
        <v>255</v>
      </c>
      <c r="I9" s="51">
        <v>1</v>
      </c>
      <c r="J9" s="51" t="s">
        <v>936</v>
      </c>
      <c r="K9" s="236" t="s">
        <v>96</v>
      </c>
      <c r="L9" s="116">
        <f t="shared" si="0"/>
        <v>6.002912186379928E-3</v>
      </c>
    </row>
    <row r="10" spans="1:13" x14ac:dyDescent="0.25">
      <c r="A10" s="51" t="s">
        <v>227</v>
      </c>
      <c r="B10" s="51" t="s">
        <v>348</v>
      </c>
      <c r="C10" s="229" t="s">
        <v>1561</v>
      </c>
      <c r="D10" s="230" t="s">
        <v>1562</v>
      </c>
      <c r="E10" s="230" t="s">
        <v>966</v>
      </c>
      <c r="F10" s="51" t="s">
        <v>114</v>
      </c>
      <c r="G10" s="51" t="s">
        <v>516</v>
      </c>
      <c r="H10" s="51" t="s">
        <v>255</v>
      </c>
      <c r="I10" s="51">
        <v>1</v>
      </c>
      <c r="J10" s="51" t="s">
        <v>936</v>
      </c>
      <c r="K10" s="51" t="s">
        <v>98</v>
      </c>
      <c r="L10" s="116">
        <f t="shared" si="0"/>
        <v>6.6930630227001195E-3</v>
      </c>
    </row>
    <row r="11" spans="1:13" x14ac:dyDescent="0.25">
      <c r="A11" s="51" t="s">
        <v>293</v>
      </c>
      <c r="B11" s="51" t="s">
        <v>1686</v>
      </c>
      <c r="C11" s="229" t="s">
        <v>1685</v>
      </c>
      <c r="D11" s="230" t="s">
        <v>1687</v>
      </c>
      <c r="E11" s="230" t="s">
        <v>1688</v>
      </c>
      <c r="F11" s="51" t="s">
        <v>103</v>
      </c>
      <c r="G11" s="51" t="s">
        <v>516</v>
      </c>
      <c r="H11" s="51" t="s">
        <v>255</v>
      </c>
      <c r="I11" s="51">
        <v>1</v>
      </c>
      <c r="J11" s="51" t="s">
        <v>945</v>
      </c>
      <c r="K11" s="51" t="s">
        <v>98</v>
      </c>
      <c r="L11" s="116">
        <f t="shared" si="0"/>
        <v>8.2252837514934281E-3</v>
      </c>
    </row>
    <row r="12" spans="1:13" x14ac:dyDescent="0.25">
      <c r="A12" s="51" t="s">
        <v>281</v>
      </c>
      <c r="B12" s="51" t="s">
        <v>370</v>
      </c>
      <c r="C12" s="229" t="s">
        <v>1693</v>
      </c>
      <c r="D12" s="230" t="s">
        <v>1694</v>
      </c>
      <c r="E12" s="230" t="s">
        <v>941</v>
      </c>
      <c r="F12" s="51" t="s">
        <v>103</v>
      </c>
      <c r="G12" s="51" t="s">
        <v>516</v>
      </c>
      <c r="H12" s="51" t="s">
        <v>255</v>
      </c>
      <c r="I12" s="51">
        <v>1</v>
      </c>
      <c r="J12" s="51" t="s">
        <v>945</v>
      </c>
      <c r="K12" s="51" t="s">
        <v>100</v>
      </c>
      <c r="L12" s="116">
        <f t="shared" si="0"/>
        <v>8.4304435483870954E-3</v>
      </c>
    </row>
    <row r="13" spans="1:13" x14ac:dyDescent="0.25">
      <c r="A13" s="51" t="s">
        <v>174</v>
      </c>
      <c r="B13" s="51" t="s">
        <v>312</v>
      </c>
      <c r="C13" s="229" t="s">
        <v>1438</v>
      </c>
      <c r="D13" s="230" t="s">
        <v>1439</v>
      </c>
      <c r="E13" s="230" t="s">
        <v>1440</v>
      </c>
      <c r="F13" s="51" t="s">
        <v>134</v>
      </c>
      <c r="G13" s="51" t="s">
        <v>516</v>
      </c>
      <c r="H13" s="51" t="s">
        <v>255</v>
      </c>
      <c r="I13" s="51">
        <v>1</v>
      </c>
      <c r="J13" s="51" t="s">
        <v>928</v>
      </c>
      <c r="K13" s="51" t="s">
        <v>102</v>
      </c>
      <c r="L13" s="116">
        <f t="shared" si="0"/>
        <v>5.7672864396654724E-3</v>
      </c>
    </row>
    <row r="14" spans="1:13" x14ac:dyDescent="0.25">
      <c r="A14" s="51" t="s">
        <v>201</v>
      </c>
      <c r="B14" s="51" t="s">
        <v>269</v>
      </c>
      <c r="C14" s="229" t="s">
        <v>1501</v>
      </c>
      <c r="D14" s="230" t="s">
        <v>587</v>
      </c>
      <c r="E14" s="230" t="s">
        <v>1502</v>
      </c>
      <c r="F14" s="51" t="s">
        <v>132</v>
      </c>
      <c r="G14" s="51" t="s">
        <v>516</v>
      </c>
      <c r="H14" s="51" t="s">
        <v>255</v>
      </c>
      <c r="I14" s="51">
        <v>1</v>
      </c>
      <c r="J14" s="51" t="s">
        <v>932</v>
      </c>
      <c r="K14" s="51" t="s">
        <v>106</v>
      </c>
      <c r="L14" s="116">
        <f t="shared" si="0"/>
        <v>6.0530540621266419E-3</v>
      </c>
    </row>
    <row r="15" spans="1:13" x14ac:dyDescent="0.25">
      <c r="A15" s="51" t="s">
        <v>207</v>
      </c>
      <c r="B15" s="51" t="s">
        <v>366</v>
      </c>
      <c r="C15" s="229" t="s">
        <v>1511</v>
      </c>
      <c r="D15" s="230" t="s">
        <v>523</v>
      </c>
      <c r="E15" s="230" t="s">
        <v>524</v>
      </c>
      <c r="F15" s="51" t="s">
        <v>132</v>
      </c>
      <c r="G15" s="51" t="s">
        <v>516</v>
      </c>
      <c r="H15" s="51" t="s">
        <v>255</v>
      </c>
      <c r="I15" s="51">
        <v>1</v>
      </c>
      <c r="J15" s="51" t="s">
        <v>932</v>
      </c>
      <c r="K15" s="51" t="s">
        <v>107</v>
      </c>
      <c r="L15" s="116">
        <f t="shared" si="0"/>
        <v>6.1452359617682195E-3</v>
      </c>
    </row>
    <row r="16" spans="1:13" x14ac:dyDescent="0.25">
      <c r="A16" s="51" t="s">
        <v>247</v>
      </c>
      <c r="B16" s="51" t="s">
        <v>389</v>
      </c>
      <c r="C16" s="229" t="s">
        <v>1610</v>
      </c>
      <c r="D16" s="230" t="s">
        <v>1611</v>
      </c>
      <c r="E16" s="230" t="s">
        <v>1612</v>
      </c>
      <c r="F16" s="51" t="s">
        <v>132</v>
      </c>
      <c r="G16" s="51" t="s">
        <v>516</v>
      </c>
      <c r="H16" s="51" t="s">
        <v>255</v>
      </c>
      <c r="I16" s="51">
        <v>1</v>
      </c>
      <c r="J16" s="51" t="s">
        <v>932</v>
      </c>
      <c r="K16" s="51" t="s">
        <v>113</v>
      </c>
      <c r="L16" s="116">
        <f t="shared" si="0"/>
        <v>7.0384184587813621E-3</v>
      </c>
    </row>
    <row r="17" spans="1:13" x14ac:dyDescent="0.25">
      <c r="A17" s="51" t="s">
        <v>289</v>
      </c>
      <c r="B17" s="51" t="s">
        <v>107</v>
      </c>
      <c r="C17" s="229" t="s">
        <v>1639</v>
      </c>
      <c r="D17" s="230" t="s">
        <v>1008</v>
      </c>
      <c r="E17" s="230" t="s">
        <v>927</v>
      </c>
      <c r="F17" s="51" t="s">
        <v>136</v>
      </c>
      <c r="G17" s="51" t="s">
        <v>516</v>
      </c>
      <c r="H17" s="51" t="s">
        <v>255</v>
      </c>
      <c r="I17" s="51">
        <v>1</v>
      </c>
      <c r="J17" s="51" t="s">
        <v>928</v>
      </c>
      <c r="K17" s="51" t="s">
        <v>113</v>
      </c>
      <c r="L17" s="116">
        <f t="shared" si="0"/>
        <v>7.3201164874551966E-3</v>
      </c>
    </row>
    <row r="18" spans="1:13" x14ac:dyDescent="0.25">
      <c r="A18" s="51" t="s">
        <v>299</v>
      </c>
      <c r="B18" s="51" t="s">
        <v>113</v>
      </c>
      <c r="C18" s="229" t="s">
        <v>1658</v>
      </c>
      <c r="D18" s="230" t="s">
        <v>1659</v>
      </c>
      <c r="E18" s="230" t="s">
        <v>1660</v>
      </c>
      <c r="F18" s="51" t="s">
        <v>132</v>
      </c>
      <c r="G18" s="51" t="s">
        <v>516</v>
      </c>
      <c r="H18" s="51" t="s">
        <v>255</v>
      </c>
      <c r="I18" s="51">
        <v>1</v>
      </c>
      <c r="J18" s="51" t="s">
        <v>932</v>
      </c>
      <c r="K18" s="51" t="s">
        <v>115</v>
      </c>
      <c r="L18" s="116">
        <f t="shared" si="0"/>
        <v>7.5880376344086026E-3</v>
      </c>
    </row>
    <row r="19" spans="1:13" x14ac:dyDescent="0.25">
      <c r="A19" s="51" t="s">
        <v>262</v>
      </c>
      <c r="B19" s="51" t="s">
        <v>94</v>
      </c>
      <c r="C19" s="229" t="s">
        <v>1661</v>
      </c>
      <c r="D19" s="230" t="s">
        <v>1662</v>
      </c>
      <c r="E19" s="230" t="s">
        <v>1173</v>
      </c>
      <c r="F19" s="51" t="s">
        <v>134</v>
      </c>
      <c r="G19" s="51" t="s">
        <v>516</v>
      </c>
      <c r="H19" s="51" t="s">
        <v>255</v>
      </c>
      <c r="I19" s="51">
        <v>1</v>
      </c>
      <c r="J19" s="51" t="s">
        <v>928</v>
      </c>
      <c r="K19" s="51" t="s">
        <v>115</v>
      </c>
      <c r="L19" s="116">
        <f t="shared" si="0"/>
        <v>7.6165621266427704E-3</v>
      </c>
    </row>
    <row r="20" spans="1:13" x14ac:dyDescent="0.25">
      <c r="A20" s="51" t="s">
        <v>274</v>
      </c>
      <c r="B20" s="51" t="s">
        <v>390</v>
      </c>
      <c r="C20" s="229" t="s">
        <v>1668</v>
      </c>
      <c r="D20" s="230" t="s">
        <v>1669</v>
      </c>
      <c r="E20" s="230" t="s">
        <v>1670</v>
      </c>
      <c r="F20" s="51" t="s">
        <v>132</v>
      </c>
      <c r="G20" s="51" t="s">
        <v>516</v>
      </c>
      <c r="H20" s="51" t="s">
        <v>255</v>
      </c>
      <c r="I20" s="51">
        <v>1</v>
      </c>
      <c r="J20" s="51" t="s">
        <v>932</v>
      </c>
      <c r="K20" s="51" t="s">
        <v>117</v>
      </c>
      <c r="L20" s="116">
        <f t="shared" si="0"/>
        <v>7.6744698327359615E-3</v>
      </c>
    </row>
    <row r="21" spans="1:13" x14ac:dyDescent="0.25">
      <c r="A21" s="51" t="s">
        <v>301</v>
      </c>
      <c r="B21" s="51" t="s">
        <v>384</v>
      </c>
      <c r="C21" s="229" t="s">
        <v>1672</v>
      </c>
      <c r="D21" s="230" t="s">
        <v>1674</v>
      </c>
      <c r="E21" s="230" t="s">
        <v>1660</v>
      </c>
      <c r="F21" s="51" t="s">
        <v>134</v>
      </c>
      <c r="G21" s="51" t="s">
        <v>516</v>
      </c>
      <c r="H21" s="51" t="s">
        <v>255</v>
      </c>
      <c r="I21" s="51">
        <v>1</v>
      </c>
      <c r="J21" s="51" t="s">
        <v>928</v>
      </c>
      <c r="K21" s="51" t="s">
        <v>119</v>
      </c>
      <c r="L21" s="116">
        <f t="shared" si="0"/>
        <v>7.7658676821983283E-3</v>
      </c>
    </row>
    <row r="22" spans="1:13" ht="15.75" thickBot="1" x14ac:dyDescent="0.3">
      <c r="A22" s="51"/>
      <c r="B22" s="51"/>
      <c r="C22" s="229"/>
      <c r="D22" s="230"/>
      <c r="E22" s="230"/>
      <c r="F22" s="51"/>
      <c r="G22" s="51"/>
      <c r="H22" s="51"/>
      <c r="I22" s="51"/>
      <c r="J22" s="51"/>
      <c r="K22" s="51"/>
      <c r="L22" s="116"/>
    </row>
    <row r="23" spans="1:13" ht="15.75" thickBot="1" x14ac:dyDescent="0.3">
      <c r="A23" s="51" t="s">
        <v>132</v>
      </c>
      <c r="B23" s="51" t="s">
        <v>131</v>
      </c>
      <c r="C23" s="229" t="s">
        <v>1321</v>
      </c>
      <c r="D23" s="230" t="s">
        <v>704</v>
      </c>
      <c r="E23" s="230" t="s">
        <v>927</v>
      </c>
      <c r="F23" s="51" t="s">
        <v>137</v>
      </c>
      <c r="G23" s="51" t="s">
        <v>516</v>
      </c>
      <c r="H23" s="51" t="s">
        <v>335</v>
      </c>
      <c r="I23" s="51">
        <v>1</v>
      </c>
      <c r="J23" s="51" t="s">
        <v>925</v>
      </c>
      <c r="K23" s="236" t="s">
        <v>94</v>
      </c>
      <c r="L23" s="116">
        <f t="shared" ref="L23:L39" si="1">C23/3.1</f>
        <v>4.7431302270011947E-3</v>
      </c>
      <c r="M23" s="212">
        <f>K23+K24+K25+K26+K27</f>
        <v>10</v>
      </c>
    </row>
    <row r="24" spans="1:13" x14ac:dyDescent="0.25">
      <c r="A24" s="51" t="s">
        <v>228</v>
      </c>
      <c r="B24" s="51" t="s">
        <v>144</v>
      </c>
      <c r="C24" s="229" t="s">
        <v>1563</v>
      </c>
      <c r="D24" s="230" t="s">
        <v>514</v>
      </c>
      <c r="E24" s="230" t="s">
        <v>1004</v>
      </c>
      <c r="F24" s="51" t="s">
        <v>139</v>
      </c>
      <c r="G24" s="51" t="s">
        <v>516</v>
      </c>
      <c r="H24" s="51" t="s">
        <v>335</v>
      </c>
      <c r="I24" s="51">
        <v>1</v>
      </c>
      <c r="J24" s="51" t="s">
        <v>995</v>
      </c>
      <c r="K24" s="236" t="s">
        <v>96</v>
      </c>
      <c r="L24" s="116">
        <f t="shared" si="1"/>
        <v>6.7414127837514938E-3</v>
      </c>
    </row>
    <row r="25" spans="1:13" x14ac:dyDescent="0.25">
      <c r="A25" s="51" t="s">
        <v>318</v>
      </c>
      <c r="B25" s="51" t="s">
        <v>145</v>
      </c>
      <c r="C25" s="229" t="s">
        <v>1646</v>
      </c>
      <c r="D25" s="230" t="s">
        <v>980</v>
      </c>
      <c r="E25" s="230" t="s">
        <v>981</v>
      </c>
      <c r="F25" s="51" t="s">
        <v>145</v>
      </c>
      <c r="G25" s="51" t="s">
        <v>516</v>
      </c>
      <c r="H25" s="51" t="s">
        <v>335</v>
      </c>
      <c r="I25" s="51">
        <v>1</v>
      </c>
      <c r="J25" s="51" t="s">
        <v>978</v>
      </c>
      <c r="K25" s="236" t="s">
        <v>96</v>
      </c>
      <c r="L25" s="116">
        <f t="shared" si="1"/>
        <v>7.4343264635603349E-3</v>
      </c>
    </row>
    <row r="26" spans="1:13" x14ac:dyDescent="0.25">
      <c r="A26" s="51" t="s">
        <v>302</v>
      </c>
      <c r="B26" s="51" t="s">
        <v>147</v>
      </c>
      <c r="C26" s="229" t="s">
        <v>1746</v>
      </c>
      <c r="D26" s="230" t="s">
        <v>1747</v>
      </c>
      <c r="E26" s="230" t="s">
        <v>1748</v>
      </c>
      <c r="F26" s="51" t="s">
        <v>148</v>
      </c>
      <c r="G26" s="51" t="s">
        <v>516</v>
      </c>
      <c r="H26" s="51" t="s">
        <v>335</v>
      </c>
      <c r="I26" s="51">
        <v>1</v>
      </c>
      <c r="J26" s="51" t="s">
        <v>991</v>
      </c>
      <c r="K26" s="236" t="s">
        <v>96</v>
      </c>
      <c r="L26" s="116">
        <f t="shared" si="1"/>
        <v>1.0181638291517324E-2</v>
      </c>
    </row>
    <row r="27" spans="1:13" x14ac:dyDescent="0.25">
      <c r="A27" s="51" t="s">
        <v>144</v>
      </c>
      <c r="B27" s="51" t="s">
        <v>110</v>
      </c>
      <c r="C27" s="229" t="s">
        <v>1360</v>
      </c>
      <c r="D27" s="230" t="s">
        <v>1361</v>
      </c>
      <c r="E27" s="230" t="s">
        <v>1362</v>
      </c>
      <c r="F27" s="51" t="s">
        <v>134</v>
      </c>
      <c r="G27" s="51" t="s">
        <v>516</v>
      </c>
      <c r="H27" s="51" t="s">
        <v>335</v>
      </c>
      <c r="I27" s="51">
        <v>1</v>
      </c>
      <c r="J27" s="51" t="s">
        <v>928</v>
      </c>
      <c r="K27" s="236" t="s">
        <v>98</v>
      </c>
      <c r="L27" s="116">
        <f t="shared" si="1"/>
        <v>5.0937873357228191E-3</v>
      </c>
    </row>
    <row r="28" spans="1:13" x14ac:dyDescent="0.25">
      <c r="A28" s="51" t="s">
        <v>154</v>
      </c>
      <c r="B28" s="51" t="s">
        <v>121</v>
      </c>
      <c r="C28" s="229" t="s">
        <v>1399</v>
      </c>
      <c r="D28" s="230" t="s">
        <v>1400</v>
      </c>
      <c r="E28" s="230" t="s">
        <v>1401</v>
      </c>
      <c r="F28" s="51" t="s">
        <v>130</v>
      </c>
      <c r="G28" s="51" t="s">
        <v>516</v>
      </c>
      <c r="H28" s="51" t="s">
        <v>335</v>
      </c>
      <c r="I28" s="51">
        <v>1</v>
      </c>
      <c r="J28" s="51" t="s">
        <v>932</v>
      </c>
      <c r="K28" s="51" t="s">
        <v>98</v>
      </c>
      <c r="L28" s="116">
        <f t="shared" si="1"/>
        <v>5.4393667861409797E-3</v>
      </c>
    </row>
    <row r="29" spans="1:13" x14ac:dyDescent="0.25">
      <c r="A29" s="51" t="s">
        <v>296</v>
      </c>
      <c r="B29" s="51" t="s">
        <v>129</v>
      </c>
      <c r="C29" s="229" t="s">
        <v>1744</v>
      </c>
      <c r="D29" s="230" t="s">
        <v>1745</v>
      </c>
      <c r="E29" s="230" t="s">
        <v>603</v>
      </c>
      <c r="F29" s="51" t="s">
        <v>121</v>
      </c>
      <c r="G29" s="51" t="s">
        <v>516</v>
      </c>
      <c r="H29" s="51" t="s">
        <v>335</v>
      </c>
      <c r="I29" s="51">
        <v>1</v>
      </c>
      <c r="J29" s="51" t="s">
        <v>978</v>
      </c>
      <c r="K29" s="51" t="s">
        <v>98</v>
      </c>
      <c r="L29" s="116">
        <f t="shared" si="1"/>
        <v>1.0179547491039425E-2</v>
      </c>
    </row>
    <row r="30" spans="1:13" x14ac:dyDescent="0.25">
      <c r="A30" s="51" t="s">
        <v>150</v>
      </c>
      <c r="B30" s="51" t="s">
        <v>101</v>
      </c>
      <c r="C30" s="229" t="s">
        <v>1379</v>
      </c>
      <c r="D30" s="230" t="s">
        <v>1380</v>
      </c>
      <c r="E30" s="230" t="s">
        <v>1381</v>
      </c>
      <c r="F30" s="51" t="s">
        <v>108</v>
      </c>
      <c r="G30" s="51" t="s">
        <v>516</v>
      </c>
      <c r="H30" s="51" t="s">
        <v>335</v>
      </c>
      <c r="I30" s="51">
        <v>1</v>
      </c>
      <c r="J30" s="51" t="s">
        <v>928</v>
      </c>
      <c r="K30" s="51" t="s">
        <v>100</v>
      </c>
      <c r="L30" s="116">
        <f t="shared" si="1"/>
        <v>5.2580645161290325E-3</v>
      </c>
    </row>
    <row r="31" spans="1:13" x14ac:dyDescent="0.25">
      <c r="A31" s="51" t="s">
        <v>156</v>
      </c>
      <c r="B31" s="51" t="s">
        <v>105</v>
      </c>
      <c r="C31" s="229" t="s">
        <v>1405</v>
      </c>
      <c r="D31" s="230" t="s">
        <v>1406</v>
      </c>
      <c r="E31" s="230" t="s">
        <v>1407</v>
      </c>
      <c r="F31" s="51" t="s">
        <v>95</v>
      </c>
      <c r="G31" s="51" t="s">
        <v>516</v>
      </c>
      <c r="H31" s="51" t="s">
        <v>335</v>
      </c>
      <c r="I31" s="51">
        <v>1</v>
      </c>
      <c r="J31" s="51" t="s">
        <v>932</v>
      </c>
      <c r="K31" s="51" t="s">
        <v>100</v>
      </c>
      <c r="L31" s="116">
        <f t="shared" si="1"/>
        <v>5.5092592592592589E-3</v>
      </c>
    </row>
    <row r="32" spans="1:13" x14ac:dyDescent="0.25">
      <c r="A32" s="51" t="s">
        <v>178</v>
      </c>
      <c r="B32" s="51" t="s">
        <v>142</v>
      </c>
      <c r="C32" s="229" t="s">
        <v>1449</v>
      </c>
      <c r="D32" s="230" t="s">
        <v>1450</v>
      </c>
      <c r="E32" s="230" t="s">
        <v>1451</v>
      </c>
      <c r="F32" s="51" t="s">
        <v>108</v>
      </c>
      <c r="G32" s="51" t="s">
        <v>516</v>
      </c>
      <c r="H32" s="51" t="s">
        <v>335</v>
      </c>
      <c r="I32" s="51">
        <v>1</v>
      </c>
      <c r="J32" s="51" t="s">
        <v>928</v>
      </c>
      <c r="K32" s="51" t="s">
        <v>104</v>
      </c>
      <c r="L32" s="116">
        <f t="shared" si="1"/>
        <v>5.7874477299880529E-3</v>
      </c>
    </row>
    <row r="33" spans="1:13" x14ac:dyDescent="0.25">
      <c r="A33" s="51" t="s">
        <v>218</v>
      </c>
      <c r="B33" s="51" t="s">
        <v>143</v>
      </c>
      <c r="C33" s="229" t="s">
        <v>1534</v>
      </c>
      <c r="D33" s="230" t="s">
        <v>1535</v>
      </c>
      <c r="E33" s="230" t="s">
        <v>1536</v>
      </c>
      <c r="F33" s="51" t="s">
        <v>130</v>
      </c>
      <c r="G33" s="51" t="s">
        <v>516</v>
      </c>
      <c r="H33" s="51" t="s">
        <v>335</v>
      </c>
      <c r="I33" s="51">
        <v>1</v>
      </c>
      <c r="J33" s="51" t="s">
        <v>932</v>
      </c>
      <c r="K33" s="51" t="s">
        <v>109</v>
      </c>
      <c r="L33" s="116">
        <f t="shared" si="1"/>
        <v>6.3916517323775388E-3</v>
      </c>
    </row>
    <row r="34" spans="1:13" x14ac:dyDescent="0.25">
      <c r="A34" s="51" t="s">
        <v>241</v>
      </c>
      <c r="B34" s="51" t="s">
        <v>148</v>
      </c>
      <c r="C34" s="229" t="s">
        <v>1590</v>
      </c>
      <c r="D34" s="230" t="s">
        <v>1591</v>
      </c>
      <c r="E34" s="230" t="s">
        <v>1592</v>
      </c>
      <c r="F34" s="51" t="s">
        <v>108</v>
      </c>
      <c r="G34" s="51" t="s">
        <v>516</v>
      </c>
      <c r="H34" s="51" t="s">
        <v>335</v>
      </c>
      <c r="I34" s="51">
        <v>1</v>
      </c>
      <c r="J34" s="51" t="s">
        <v>928</v>
      </c>
      <c r="K34" s="51" t="s">
        <v>109</v>
      </c>
      <c r="L34" s="116">
        <f t="shared" si="1"/>
        <v>6.8858273596176817E-3</v>
      </c>
    </row>
    <row r="35" spans="1:13" x14ac:dyDescent="0.25">
      <c r="A35" s="51" t="s">
        <v>243</v>
      </c>
      <c r="B35" s="51" t="s">
        <v>112</v>
      </c>
      <c r="C35" s="229" t="s">
        <v>1599</v>
      </c>
      <c r="D35" s="230" t="s">
        <v>1600</v>
      </c>
      <c r="E35" s="230" t="s">
        <v>1601</v>
      </c>
      <c r="F35" s="51" t="s">
        <v>97</v>
      </c>
      <c r="G35" s="51" t="s">
        <v>516</v>
      </c>
      <c r="H35" s="51" t="s">
        <v>335</v>
      </c>
      <c r="I35" s="51">
        <v>1</v>
      </c>
      <c r="J35" s="51" t="s">
        <v>932</v>
      </c>
      <c r="K35" s="51" t="s">
        <v>111</v>
      </c>
      <c r="L35" s="116">
        <f t="shared" si="1"/>
        <v>6.9639336917562723E-3</v>
      </c>
    </row>
    <row r="36" spans="1:13" x14ac:dyDescent="0.25">
      <c r="A36" s="51" t="s">
        <v>272</v>
      </c>
      <c r="B36" s="51" t="s">
        <v>128</v>
      </c>
      <c r="C36" s="229" t="s">
        <v>1663</v>
      </c>
      <c r="D36" s="230" t="s">
        <v>558</v>
      </c>
      <c r="E36" s="230" t="s">
        <v>1664</v>
      </c>
      <c r="F36" s="51" t="s">
        <v>133</v>
      </c>
      <c r="G36" s="51" t="s">
        <v>516</v>
      </c>
      <c r="H36" s="51" t="s">
        <v>335</v>
      </c>
      <c r="I36" s="51">
        <v>1</v>
      </c>
      <c r="J36" s="51" t="s">
        <v>928</v>
      </c>
      <c r="K36" s="51" t="s">
        <v>117</v>
      </c>
      <c r="L36" s="116">
        <f t="shared" si="1"/>
        <v>7.6174208482676234E-3</v>
      </c>
    </row>
    <row r="37" spans="1:13" x14ac:dyDescent="0.25">
      <c r="A37" s="51" t="s">
        <v>265</v>
      </c>
      <c r="B37" s="51" t="s">
        <v>139</v>
      </c>
      <c r="C37" s="229" t="s">
        <v>1691</v>
      </c>
      <c r="D37" s="230" t="s">
        <v>790</v>
      </c>
      <c r="E37" s="230" t="s">
        <v>1692</v>
      </c>
      <c r="F37" s="51" t="s">
        <v>132</v>
      </c>
      <c r="G37" s="51" t="s">
        <v>516</v>
      </c>
      <c r="H37" s="51" t="s">
        <v>335</v>
      </c>
      <c r="I37" s="51">
        <v>1</v>
      </c>
      <c r="J37" s="51" t="s">
        <v>932</v>
      </c>
      <c r="K37" s="51" t="s">
        <v>119</v>
      </c>
      <c r="L37" s="116">
        <f t="shared" si="1"/>
        <v>8.4099089008363194E-3</v>
      </c>
    </row>
    <row r="38" spans="1:13" x14ac:dyDescent="0.25">
      <c r="A38" s="51" t="s">
        <v>305</v>
      </c>
      <c r="B38" s="51" t="s">
        <v>141</v>
      </c>
      <c r="C38" s="229" t="s">
        <v>1722</v>
      </c>
      <c r="D38" s="230" t="s">
        <v>1723</v>
      </c>
      <c r="E38" s="230" t="s">
        <v>1724</v>
      </c>
      <c r="F38" s="51" t="s">
        <v>130</v>
      </c>
      <c r="G38" s="51" t="s">
        <v>516</v>
      </c>
      <c r="H38" s="51" t="s">
        <v>335</v>
      </c>
      <c r="I38" s="51">
        <v>1</v>
      </c>
      <c r="J38" s="51" t="s">
        <v>932</v>
      </c>
      <c r="K38" s="51" t="s">
        <v>120</v>
      </c>
      <c r="L38" s="116">
        <f t="shared" si="1"/>
        <v>9.3975134408602144E-3</v>
      </c>
    </row>
    <row r="39" spans="1:13" x14ac:dyDescent="0.25">
      <c r="A39" s="51" t="s">
        <v>282</v>
      </c>
      <c r="B39" s="51" t="s">
        <v>140</v>
      </c>
      <c r="C39" s="229" t="s">
        <v>1725</v>
      </c>
      <c r="D39" s="230" t="s">
        <v>1726</v>
      </c>
      <c r="E39" s="230" t="s">
        <v>1727</v>
      </c>
      <c r="F39" s="51" t="s">
        <v>97</v>
      </c>
      <c r="G39" s="51" t="s">
        <v>516</v>
      </c>
      <c r="H39" s="51" t="s">
        <v>335</v>
      </c>
      <c r="I39" s="51">
        <v>1</v>
      </c>
      <c r="J39" s="51" t="s">
        <v>932</v>
      </c>
      <c r="K39" s="51" t="s">
        <v>122</v>
      </c>
      <c r="L39" s="116">
        <f t="shared" si="1"/>
        <v>9.3980734767025089E-3</v>
      </c>
    </row>
    <row r="40" spans="1:13" ht="15.75" thickBot="1" x14ac:dyDescent="0.3">
      <c r="A40" s="51"/>
      <c r="B40" s="51"/>
      <c r="C40" s="229"/>
      <c r="D40" s="230"/>
      <c r="E40" s="230"/>
      <c r="F40" s="51"/>
      <c r="G40" s="51"/>
      <c r="H40" s="51"/>
      <c r="I40" s="51"/>
      <c r="J40" s="51"/>
      <c r="K40" s="51"/>
      <c r="L40" s="116"/>
    </row>
    <row r="41" spans="1:13" ht="15.75" thickBot="1" x14ac:dyDescent="0.3">
      <c r="A41" s="51" t="s">
        <v>113</v>
      </c>
      <c r="B41" s="51" t="s">
        <v>383</v>
      </c>
      <c r="C41" s="229" t="s">
        <v>1291</v>
      </c>
      <c r="D41" s="230" t="s">
        <v>1292</v>
      </c>
      <c r="E41" s="230" t="s">
        <v>931</v>
      </c>
      <c r="F41" s="51" t="s">
        <v>133</v>
      </c>
      <c r="G41" s="51" t="s">
        <v>516</v>
      </c>
      <c r="H41" s="51" t="s">
        <v>10</v>
      </c>
      <c r="I41" s="51">
        <v>1</v>
      </c>
      <c r="J41" s="51" t="s">
        <v>928</v>
      </c>
      <c r="K41" s="236" t="s">
        <v>94</v>
      </c>
      <c r="L41" s="116">
        <f t="shared" ref="L41:L57" si="2">C41/3.1</f>
        <v>4.4388067502986852E-3</v>
      </c>
      <c r="M41" s="212">
        <f>K41+K42+K43+K44+K45</f>
        <v>5</v>
      </c>
    </row>
    <row r="42" spans="1:13" x14ac:dyDescent="0.25">
      <c r="A42" s="51" t="s">
        <v>95</v>
      </c>
      <c r="B42" s="51" t="s">
        <v>338</v>
      </c>
      <c r="C42" s="229" t="s">
        <v>1315</v>
      </c>
      <c r="D42" s="230" t="s">
        <v>1316</v>
      </c>
      <c r="E42" s="230" t="s">
        <v>1317</v>
      </c>
      <c r="F42" s="51" t="s">
        <v>95</v>
      </c>
      <c r="G42" s="51" t="s">
        <v>516</v>
      </c>
      <c r="H42" s="51" t="s">
        <v>10</v>
      </c>
      <c r="I42" s="51">
        <v>1</v>
      </c>
      <c r="J42" s="51" t="s">
        <v>932</v>
      </c>
      <c r="K42" s="236" t="s">
        <v>94</v>
      </c>
      <c r="L42" s="116">
        <f t="shared" si="2"/>
        <v>4.7323402031063319E-3</v>
      </c>
    </row>
    <row r="43" spans="1:13" x14ac:dyDescent="0.25">
      <c r="A43" s="51" t="s">
        <v>213</v>
      </c>
      <c r="B43" s="51" t="s">
        <v>403</v>
      </c>
      <c r="C43" s="229" t="s">
        <v>1520</v>
      </c>
      <c r="D43" s="230" t="s">
        <v>1521</v>
      </c>
      <c r="E43" s="230" t="s">
        <v>1522</v>
      </c>
      <c r="F43" s="51" t="s">
        <v>139</v>
      </c>
      <c r="G43" s="51" t="s">
        <v>516</v>
      </c>
      <c r="H43" s="51" t="s">
        <v>10</v>
      </c>
      <c r="I43" s="51">
        <v>1</v>
      </c>
      <c r="J43" s="51" t="s">
        <v>995</v>
      </c>
      <c r="K43" s="236" t="s">
        <v>94</v>
      </c>
      <c r="L43" s="116">
        <f t="shared" si="2"/>
        <v>6.2778151135005969E-3</v>
      </c>
    </row>
    <row r="44" spans="1:13" x14ac:dyDescent="0.25">
      <c r="A44" s="51" t="s">
        <v>295</v>
      </c>
      <c r="B44" s="51" t="s">
        <v>401</v>
      </c>
      <c r="C44" s="229" t="s">
        <v>1650</v>
      </c>
      <c r="D44" s="230" t="s">
        <v>1651</v>
      </c>
      <c r="E44" s="230" t="s">
        <v>1652</v>
      </c>
      <c r="F44" s="51" t="s">
        <v>161</v>
      </c>
      <c r="G44" s="51" t="s">
        <v>516</v>
      </c>
      <c r="H44" s="51" t="s">
        <v>10</v>
      </c>
      <c r="I44" s="51">
        <v>1</v>
      </c>
      <c r="J44" s="51" t="s">
        <v>1649</v>
      </c>
      <c r="K44" s="236" t="s">
        <v>94</v>
      </c>
      <c r="L44" s="116">
        <f t="shared" si="2"/>
        <v>7.4700194145758654E-3</v>
      </c>
    </row>
    <row r="45" spans="1:13" x14ac:dyDescent="0.25">
      <c r="A45" s="51" t="s">
        <v>315</v>
      </c>
      <c r="B45" s="51" t="s">
        <v>402</v>
      </c>
      <c r="C45" s="229" t="s">
        <v>1695</v>
      </c>
      <c r="D45" s="230" t="s">
        <v>1696</v>
      </c>
      <c r="E45" s="230" t="s">
        <v>1697</v>
      </c>
      <c r="F45" s="51" t="s">
        <v>148</v>
      </c>
      <c r="G45" s="51" t="s">
        <v>516</v>
      </c>
      <c r="H45" s="51" t="s">
        <v>10</v>
      </c>
      <c r="I45" s="51">
        <v>1</v>
      </c>
      <c r="J45" s="51" t="s">
        <v>991</v>
      </c>
      <c r="K45" s="236" t="s">
        <v>94</v>
      </c>
      <c r="L45" s="116">
        <f t="shared" si="2"/>
        <v>8.5311379928315403E-3</v>
      </c>
    </row>
    <row r="46" spans="1:13" x14ac:dyDescent="0.25">
      <c r="A46" s="51" t="s">
        <v>133</v>
      </c>
      <c r="B46" s="51" t="s">
        <v>227</v>
      </c>
      <c r="C46" s="229" t="s">
        <v>1322</v>
      </c>
      <c r="D46" s="230" t="s">
        <v>930</v>
      </c>
      <c r="E46" s="230" t="s">
        <v>931</v>
      </c>
      <c r="F46" s="51" t="s">
        <v>135</v>
      </c>
      <c r="G46" s="51" t="s">
        <v>516</v>
      </c>
      <c r="H46" s="51" t="s">
        <v>10</v>
      </c>
      <c r="I46" s="51">
        <v>1</v>
      </c>
      <c r="J46" s="51" t="s">
        <v>928</v>
      </c>
      <c r="K46" s="51" t="s">
        <v>96</v>
      </c>
      <c r="L46" s="116">
        <f t="shared" si="2"/>
        <v>4.768854540023894E-3</v>
      </c>
    </row>
    <row r="47" spans="1:13" x14ac:dyDescent="0.25">
      <c r="A47" s="51" t="s">
        <v>189</v>
      </c>
      <c r="B47" s="51" t="s">
        <v>349</v>
      </c>
      <c r="C47" s="229" t="s">
        <v>1473</v>
      </c>
      <c r="D47" s="230" t="s">
        <v>729</v>
      </c>
      <c r="E47" s="230" t="s">
        <v>1474</v>
      </c>
      <c r="F47" s="51" t="s">
        <v>112</v>
      </c>
      <c r="G47" s="51" t="s">
        <v>516</v>
      </c>
      <c r="H47" s="51" t="s">
        <v>10</v>
      </c>
      <c r="I47" s="51">
        <v>1</v>
      </c>
      <c r="J47" s="51" t="s">
        <v>925</v>
      </c>
      <c r="K47" s="51" t="s">
        <v>96</v>
      </c>
      <c r="L47" s="116">
        <f t="shared" si="2"/>
        <v>5.9130077658303467E-3</v>
      </c>
    </row>
    <row r="48" spans="1:13" x14ac:dyDescent="0.25">
      <c r="A48" s="51" t="s">
        <v>235</v>
      </c>
      <c r="B48" s="51" t="s">
        <v>229</v>
      </c>
      <c r="C48" s="229" t="s">
        <v>1579</v>
      </c>
      <c r="D48" s="230" t="s">
        <v>971</v>
      </c>
      <c r="E48" s="230" t="s">
        <v>972</v>
      </c>
      <c r="F48" s="51" t="s">
        <v>141</v>
      </c>
      <c r="G48" s="51" t="s">
        <v>516</v>
      </c>
      <c r="H48" s="51" t="s">
        <v>10</v>
      </c>
      <c r="I48" s="51">
        <v>1</v>
      </c>
      <c r="J48" s="51" t="s">
        <v>945</v>
      </c>
      <c r="K48" s="51" t="s">
        <v>96</v>
      </c>
      <c r="L48" s="116">
        <f t="shared" si="2"/>
        <v>6.8072729988052569E-3</v>
      </c>
    </row>
    <row r="49" spans="1:13" x14ac:dyDescent="0.25">
      <c r="A49" s="51" t="s">
        <v>199</v>
      </c>
      <c r="B49" s="51" t="s">
        <v>380</v>
      </c>
      <c r="C49" s="229" t="s">
        <v>1497</v>
      </c>
      <c r="D49" s="230" t="s">
        <v>1498</v>
      </c>
      <c r="E49" s="230" t="s">
        <v>1499</v>
      </c>
      <c r="F49" s="51" t="s">
        <v>116</v>
      </c>
      <c r="G49" s="51" t="s">
        <v>516</v>
      </c>
      <c r="H49" s="51" t="s">
        <v>10</v>
      </c>
      <c r="I49" s="51">
        <v>1</v>
      </c>
      <c r="J49" s="51" t="s">
        <v>925</v>
      </c>
      <c r="K49" s="51" t="s">
        <v>98</v>
      </c>
      <c r="L49" s="116">
        <f t="shared" si="2"/>
        <v>6.0475283751493438E-3</v>
      </c>
    </row>
    <row r="50" spans="1:13" x14ac:dyDescent="0.25">
      <c r="A50" s="51" t="s">
        <v>284</v>
      </c>
      <c r="B50" s="51" t="s">
        <v>1715</v>
      </c>
      <c r="C50" s="229" t="s">
        <v>1714</v>
      </c>
      <c r="D50" s="230" t="s">
        <v>1319</v>
      </c>
      <c r="E50" s="230" t="s">
        <v>1716</v>
      </c>
      <c r="F50" s="51" t="s">
        <v>138</v>
      </c>
      <c r="G50" s="51" t="s">
        <v>516</v>
      </c>
      <c r="H50" s="51" t="s">
        <v>10</v>
      </c>
      <c r="I50" s="51">
        <v>1</v>
      </c>
      <c r="J50" s="51" t="s">
        <v>925</v>
      </c>
      <c r="K50" s="51" t="s">
        <v>100</v>
      </c>
      <c r="L50" s="116">
        <f t="shared" si="2"/>
        <v>9.0507019115890069E-3</v>
      </c>
    </row>
    <row r="51" spans="1:13" x14ac:dyDescent="0.25">
      <c r="A51" s="51" t="s">
        <v>175</v>
      </c>
      <c r="B51" s="51" t="s">
        <v>360</v>
      </c>
      <c r="C51" s="229" t="s">
        <v>1441</v>
      </c>
      <c r="D51" s="230" t="s">
        <v>1442</v>
      </c>
      <c r="E51" s="230" t="s">
        <v>1443</v>
      </c>
      <c r="F51" s="51" t="s">
        <v>97</v>
      </c>
      <c r="G51" s="51" t="s">
        <v>516</v>
      </c>
      <c r="H51" s="51" t="s">
        <v>10</v>
      </c>
      <c r="I51" s="51">
        <v>1</v>
      </c>
      <c r="J51" s="51" t="s">
        <v>932</v>
      </c>
      <c r="K51" s="51" t="s">
        <v>102</v>
      </c>
      <c r="L51" s="116">
        <f t="shared" si="2"/>
        <v>5.7714307048984462E-3</v>
      </c>
    </row>
    <row r="52" spans="1:13" x14ac:dyDescent="0.25">
      <c r="A52" s="51" t="s">
        <v>285</v>
      </c>
      <c r="B52" s="51" t="s">
        <v>350</v>
      </c>
      <c r="C52" s="229" t="s">
        <v>1731</v>
      </c>
      <c r="D52" s="230" t="s">
        <v>1732</v>
      </c>
      <c r="E52" s="230" t="s">
        <v>1733</v>
      </c>
      <c r="F52" s="51" t="s">
        <v>103</v>
      </c>
      <c r="G52" s="51" t="s">
        <v>516</v>
      </c>
      <c r="H52" s="51" t="s">
        <v>10</v>
      </c>
      <c r="I52" s="51">
        <v>1</v>
      </c>
      <c r="J52" s="51" t="s">
        <v>945</v>
      </c>
      <c r="K52" s="51" t="s">
        <v>102</v>
      </c>
      <c r="L52" s="116">
        <f t="shared" si="2"/>
        <v>9.4418309438470734E-3</v>
      </c>
    </row>
    <row r="53" spans="1:13" x14ac:dyDescent="0.25">
      <c r="A53" s="51" t="s">
        <v>187</v>
      </c>
      <c r="B53" s="51" t="s">
        <v>404</v>
      </c>
      <c r="C53" s="229" t="s">
        <v>1470</v>
      </c>
      <c r="D53" s="230" t="s">
        <v>1471</v>
      </c>
      <c r="E53" s="230" t="s">
        <v>927</v>
      </c>
      <c r="F53" s="51" t="s">
        <v>130</v>
      </c>
      <c r="G53" s="51" t="s">
        <v>516</v>
      </c>
      <c r="H53" s="51" t="s">
        <v>10</v>
      </c>
      <c r="I53" s="51">
        <v>1</v>
      </c>
      <c r="J53" s="51" t="s">
        <v>932</v>
      </c>
      <c r="K53" s="51" t="s">
        <v>104</v>
      </c>
      <c r="L53" s="116">
        <f t="shared" si="2"/>
        <v>5.8825044802867377E-3</v>
      </c>
    </row>
    <row r="54" spans="1:13" x14ac:dyDescent="0.25">
      <c r="A54" s="51" t="s">
        <v>221</v>
      </c>
      <c r="B54" s="51" t="s">
        <v>226</v>
      </c>
      <c r="C54" s="229" t="s">
        <v>1544</v>
      </c>
      <c r="D54" s="230" t="s">
        <v>974</v>
      </c>
      <c r="E54" s="230" t="s">
        <v>975</v>
      </c>
      <c r="F54" s="51" t="s">
        <v>108</v>
      </c>
      <c r="G54" s="51" t="s">
        <v>516</v>
      </c>
      <c r="H54" s="51" t="s">
        <v>10</v>
      </c>
      <c r="I54" s="51">
        <v>1</v>
      </c>
      <c r="J54" s="51" t="s">
        <v>928</v>
      </c>
      <c r="K54" s="51" t="s">
        <v>106</v>
      </c>
      <c r="L54" s="116">
        <f t="shared" si="2"/>
        <v>6.5176597968936685E-3</v>
      </c>
    </row>
    <row r="55" spans="1:13" x14ac:dyDescent="0.25">
      <c r="A55" s="51" t="s">
        <v>230</v>
      </c>
      <c r="B55" s="51" t="s">
        <v>346</v>
      </c>
      <c r="C55" s="229" t="s">
        <v>1567</v>
      </c>
      <c r="D55" s="230" t="s">
        <v>1568</v>
      </c>
      <c r="E55" s="230" t="s">
        <v>1036</v>
      </c>
      <c r="F55" s="51" t="s">
        <v>135</v>
      </c>
      <c r="G55" s="51" t="s">
        <v>516</v>
      </c>
      <c r="H55" s="51" t="s">
        <v>10</v>
      </c>
      <c r="I55" s="51">
        <v>1</v>
      </c>
      <c r="J55" s="51" t="s">
        <v>928</v>
      </c>
      <c r="K55" s="51" t="s">
        <v>107</v>
      </c>
      <c r="L55" s="116">
        <f t="shared" si="2"/>
        <v>6.7545176224611701E-3</v>
      </c>
    </row>
    <row r="56" spans="1:13" x14ac:dyDescent="0.25">
      <c r="A56" s="51" t="s">
        <v>206</v>
      </c>
      <c r="B56" s="51" t="s">
        <v>373</v>
      </c>
      <c r="C56" s="229" t="s">
        <v>1593</v>
      </c>
      <c r="D56" s="230" t="s">
        <v>1594</v>
      </c>
      <c r="E56" s="230" t="s">
        <v>1595</v>
      </c>
      <c r="F56" s="51" t="s">
        <v>136</v>
      </c>
      <c r="G56" s="51" t="s">
        <v>516</v>
      </c>
      <c r="H56" s="51" t="s">
        <v>10</v>
      </c>
      <c r="I56" s="51">
        <v>1</v>
      </c>
      <c r="J56" s="51" t="s">
        <v>928</v>
      </c>
      <c r="K56" s="51" t="s">
        <v>111</v>
      </c>
      <c r="L56" s="116">
        <f t="shared" si="2"/>
        <v>6.9031884707287938E-3</v>
      </c>
    </row>
    <row r="57" spans="1:13" x14ac:dyDescent="0.25">
      <c r="A57" s="51" t="s">
        <v>292</v>
      </c>
      <c r="B57" s="51" t="s">
        <v>371</v>
      </c>
      <c r="C57" s="229" t="s">
        <v>1675</v>
      </c>
      <c r="D57" s="230" t="s">
        <v>674</v>
      </c>
      <c r="E57" s="230" t="s">
        <v>1676</v>
      </c>
      <c r="F57" s="51" t="s">
        <v>134</v>
      </c>
      <c r="G57" s="51" t="s">
        <v>516</v>
      </c>
      <c r="H57" s="51" t="s">
        <v>10</v>
      </c>
      <c r="I57" s="51">
        <v>1</v>
      </c>
      <c r="J57" s="51" t="s">
        <v>928</v>
      </c>
      <c r="K57" s="51" t="s">
        <v>120</v>
      </c>
      <c r="L57" s="116">
        <f t="shared" si="2"/>
        <v>7.8242607526881718E-3</v>
      </c>
    </row>
    <row r="58" spans="1:13" x14ac:dyDescent="0.25">
      <c r="A58" s="51"/>
      <c r="B58" s="51"/>
      <c r="C58" s="229"/>
      <c r="D58" s="230"/>
      <c r="E58" s="230"/>
      <c r="F58" s="51"/>
      <c r="G58" s="51"/>
      <c r="H58" s="51"/>
      <c r="I58" s="51"/>
      <c r="J58" s="51"/>
      <c r="K58" s="51"/>
      <c r="L58" s="116"/>
    </row>
    <row r="59" spans="1:13" ht="15.75" thickBot="1" x14ac:dyDescent="0.3">
      <c r="A59" s="51"/>
      <c r="B59" s="51"/>
      <c r="C59" s="229"/>
      <c r="D59" s="230"/>
      <c r="E59" s="230"/>
      <c r="F59" s="51"/>
      <c r="G59" s="51"/>
      <c r="H59" s="51"/>
      <c r="I59" s="51"/>
      <c r="J59" s="51"/>
      <c r="K59" s="51"/>
      <c r="L59" s="116"/>
    </row>
    <row r="60" spans="1:13" ht="15.75" thickBot="1" x14ac:dyDescent="0.3">
      <c r="A60" s="51" t="s">
        <v>127</v>
      </c>
      <c r="B60" s="51" t="s">
        <v>130</v>
      </c>
      <c r="C60" s="229" t="s">
        <v>1311</v>
      </c>
      <c r="D60" s="230" t="s">
        <v>668</v>
      </c>
      <c r="E60" s="230" t="s">
        <v>578</v>
      </c>
      <c r="F60" s="51" t="s">
        <v>101</v>
      </c>
      <c r="G60" s="51" t="s">
        <v>498</v>
      </c>
      <c r="H60" s="51" t="s">
        <v>255</v>
      </c>
      <c r="I60" s="51">
        <v>1</v>
      </c>
      <c r="J60" s="51" t="s">
        <v>666</v>
      </c>
      <c r="K60" s="237" t="s">
        <v>94</v>
      </c>
      <c r="L60" s="116">
        <f t="shared" ref="L60:L94" si="3">C60/3.1</f>
        <v>4.7028823178016724E-3</v>
      </c>
      <c r="M60" s="212">
        <f>K60+K61+K62+K63+K64</f>
        <v>12</v>
      </c>
    </row>
    <row r="61" spans="1:13" x14ac:dyDescent="0.25">
      <c r="A61" s="51" t="s">
        <v>130</v>
      </c>
      <c r="B61" s="51" t="s">
        <v>353</v>
      </c>
      <c r="C61" s="229" t="s">
        <v>1313</v>
      </c>
      <c r="D61" s="230" t="s">
        <v>1314</v>
      </c>
      <c r="E61" s="230" t="s">
        <v>632</v>
      </c>
      <c r="F61" s="51" t="s">
        <v>116</v>
      </c>
      <c r="G61" s="51" t="s">
        <v>498</v>
      </c>
      <c r="H61" s="51" t="s">
        <v>255</v>
      </c>
      <c r="I61" s="51">
        <v>1</v>
      </c>
      <c r="J61" s="51" t="s">
        <v>718</v>
      </c>
      <c r="K61" s="237" t="s">
        <v>96</v>
      </c>
      <c r="L61" s="116">
        <f t="shared" si="3"/>
        <v>4.7214755077658304E-3</v>
      </c>
    </row>
    <row r="62" spans="1:13" x14ac:dyDescent="0.25">
      <c r="A62" s="51" t="s">
        <v>136</v>
      </c>
      <c r="B62" s="51" t="s">
        <v>388</v>
      </c>
      <c r="C62" s="229" t="s">
        <v>1328</v>
      </c>
      <c r="D62" s="230" t="s">
        <v>1329</v>
      </c>
      <c r="E62" s="230" t="s">
        <v>645</v>
      </c>
      <c r="F62" s="51" t="s">
        <v>103</v>
      </c>
      <c r="G62" s="51" t="s">
        <v>498</v>
      </c>
      <c r="H62" s="51" t="s">
        <v>255</v>
      </c>
      <c r="I62" s="51">
        <v>1</v>
      </c>
      <c r="J62" s="51" t="s">
        <v>651</v>
      </c>
      <c r="K62" s="237" t="s">
        <v>98</v>
      </c>
      <c r="L62" s="116">
        <f t="shared" si="3"/>
        <v>4.9176000597371565E-3</v>
      </c>
    </row>
    <row r="63" spans="1:13" x14ac:dyDescent="0.25">
      <c r="A63" s="51" t="s">
        <v>103</v>
      </c>
      <c r="B63" s="51" t="s">
        <v>99</v>
      </c>
      <c r="C63" s="229" t="s">
        <v>1342</v>
      </c>
      <c r="D63" s="230" t="s">
        <v>674</v>
      </c>
      <c r="E63" s="230" t="s">
        <v>675</v>
      </c>
      <c r="F63" s="51" t="s">
        <v>118</v>
      </c>
      <c r="G63" s="51" t="s">
        <v>498</v>
      </c>
      <c r="H63" s="51" t="s">
        <v>255</v>
      </c>
      <c r="I63" s="51">
        <v>1</v>
      </c>
      <c r="J63" s="51" t="s">
        <v>666</v>
      </c>
      <c r="K63" s="237" t="s">
        <v>98</v>
      </c>
      <c r="L63" s="116">
        <f t="shared" si="3"/>
        <v>4.9590800477897256E-3</v>
      </c>
    </row>
    <row r="64" spans="1:13" x14ac:dyDescent="0.25">
      <c r="A64" s="51" t="s">
        <v>311</v>
      </c>
      <c r="B64" s="51" t="s">
        <v>137</v>
      </c>
      <c r="C64" s="229" t="s">
        <v>1757</v>
      </c>
      <c r="D64" s="230" t="s">
        <v>1329</v>
      </c>
      <c r="E64" s="230" t="s">
        <v>834</v>
      </c>
      <c r="F64" s="51" t="s">
        <v>154</v>
      </c>
      <c r="G64" s="51" t="s">
        <v>498</v>
      </c>
      <c r="H64" s="51" t="s">
        <v>255</v>
      </c>
      <c r="I64" s="51">
        <v>1</v>
      </c>
      <c r="J64" s="51" t="s">
        <v>689</v>
      </c>
      <c r="K64" s="237" t="s">
        <v>98</v>
      </c>
      <c r="L64" s="116">
        <f t="shared" si="3"/>
        <v>1.3462626941457586E-2</v>
      </c>
    </row>
    <row r="65" spans="1:12" x14ac:dyDescent="0.25">
      <c r="A65" s="51" t="s">
        <v>109</v>
      </c>
      <c r="B65" s="51" t="s">
        <v>363</v>
      </c>
      <c r="C65" s="229" t="s">
        <v>1286</v>
      </c>
      <c r="D65" s="230" t="s">
        <v>1287</v>
      </c>
      <c r="E65" s="230" t="s">
        <v>580</v>
      </c>
      <c r="F65" s="51" t="s">
        <v>108</v>
      </c>
      <c r="G65" s="51" t="s">
        <v>498</v>
      </c>
      <c r="H65" s="51" t="s">
        <v>255</v>
      </c>
      <c r="I65" s="51">
        <v>1</v>
      </c>
      <c r="J65" s="51" t="s">
        <v>648</v>
      </c>
      <c r="K65" s="51" t="s">
        <v>100</v>
      </c>
      <c r="L65" s="116">
        <f t="shared" si="3"/>
        <v>4.2201687574671444E-3</v>
      </c>
    </row>
    <row r="66" spans="1:12" x14ac:dyDescent="0.25">
      <c r="A66" s="51" t="s">
        <v>121</v>
      </c>
      <c r="B66" s="51" t="s">
        <v>132</v>
      </c>
      <c r="C66" s="229" t="s">
        <v>1356</v>
      </c>
      <c r="D66" s="230" t="s">
        <v>704</v>
      </c>
      <c r="E66" s="230" t="s">
        <v>639</v>
      </c>
      <c r="F66" s="51" t="s">
        <v>145</v>
      </c>
      <c r="G66" s="51" t="s">
        <v>498</v>
      </c>
      <c r="H66" s="51" t="s">
        <v>255</v>
      </c>
      <c r="I66" s="51">
        <v>1</v>
      </c>
      <c r="J66" s="51" t="s">
        <v>666</v>
      </c>
      <c r="K66" s="51" t="s">
        <v>100</v>
      </c>
      <c r="L66" s="116">
        <f t="shared" si="3"/>
        <v>5.0373730585424135E-3</v>
      </c>
    </row>
    <row r="67" spans="1:12" x14ac:dyDescent="0.25">
      <c r="A67" s="51" t="s">
        <v>126</v>
      </c>
      <c r="B67" s="51" t="s">
        <v>344</v>
      </c>
      <c r="C67" s="229" t="s">
        <v>1386</v>
      </c>
      <c r="D67" s="230" t="s">
        <v>1387</v>
      </c>
      <c r="E67" s="230" t="s">
        <v>574</v>
      </c>
      <c r="F67" s="51" t="s">
        <v>138</v>
      </c>
      <c r="G67" s="51" t="s">
        <v>498</v>
      </c>
      <c r="H67" s="51" t="s">
        <v>255</v>
      </c>
      <c r="I67" s="51">
        <v>1</v>
      </c>
      <c r="J67" s="51" t="s">
        <v>718</v>
      </c>
      <c r="K67" s="51" t="s">
        <v>100</v>
      </c>
      <c r="L67" s="116">
        <f t="shared" si="3"/>
        <v>5.3643593189964152E-3</v>
      </c>
    </row>
    <row r="68" spans="1:12" x14ac:dyDescent="0.25">
      <c r="A68" s="51" t="s">
        <v>128</v>
      </c>
      <c r="B68" s="51" t="s">
        <v>123</v>
      </c>
      <c r="C68" s="229" t="s">
        <v>1382</v>
      </c>
      <c r="D68" s="230" t="s">
        <v>701</v>
      </c>
      <c r="E68" s="230" t="s">
        <v>702</v>
      </c>
      <c r="F68" s="51" t="s">
        <v>147</v>
      </c>
      <c r="G68" s="51" t="s">
        <v>498</v>
      </c>
      <c r="H68" s="51" t="s">
        <v>255</v>
      </c>
      <c r="I68" s="51">
        <v>1</v>
      </c>
      <c r="J68" s="51" t="s">
        <v>658</v>
      </c>
      <c r="K68" s="51" t="s">
        <v>102</v>
      </c>
      <c r="L68" s="116">
        <f t="shared" si="3"/>
        <v>5.3484169653524498E-3</v>
      </c>
    </row>
    <row r="69" spans="1:12" x14ac:dyDescent="0.25">
      <c r="A69" s="51" t="s">
        <v>152</v>
      </c>
      <c r="B69" s="51" t="s">
        <v>355</v>
      </c>
      <c r="C69" s="229" t="s">
        <v>1391</v>
      </c>
      <c r="D69" s="230" t="s">
        <v>1290</v>
      </c>
      <c r="E69" s="230" t="s">
        <v>1392</v>
      </c>
      <c r="F69" s="51" t="s">
        <v>97</v>
      </c>
      <c r="G69" s="51" t="s">
        <v>498</v>
      </c>
      <c r="H69" s="51" t="s">
        <v>255</v>
      </c>
      <c r="I69" s="51">
        <v>1</v>
      </c>
      <c r="J69" s="51" t="s">
        <v>669</v>
      </c>
      <c r="K69" s="51" t="s">
        <v>102</v>
      </c>
      <c r="L69" s="116">
        <f t="shared" si="3"/>
        <v>5.3885528673835127E-3</v>
      </c>
    </row>
    <row r="70" spans="1:12" x14ac:dyDescent="0.25">
      <c r="A70" s="51" t="s">
        <v>105</v>
      </c>
      <c r="B70" s="51" t="s">
        <v>136</v>
      </c>
      <c r="C70" s="229" t="s">
        <v>1378</v>
      </c>
      <c r="D70" s="230" t="s">
        <v>710</v>
      </c>
      <c r="E70" s="230" t="s">
        <v>711</v>
      </c>
      <c r="F70" s="51" t="s">
        <v>103</v>
      </c>
      <c r="G70" s="51" t="s">
        <v>498</v>
      </c>
      <c r="H70" s="51" t="s">
        <v>255</v>
      </c>
      <c r="I70" s="51">
        <v>1</v>
      </c>
      <c r="J70" s="51" t="s">
        <v>651</v>
      </c>
      <c r="K70" s="51" t="s">
        <v>104</v>
      </c>
      <c r="L70" s="116">
        <f t="shared" si="3"/>
        <v>5.2331989247311828E-3</v>
      </c>
    </row>
    <row r="71" spans="1:12" x14ac:dyDescent="0.25">
      <c r="A71" s="51" t="s">
        <v>179</v>
      </c>
      <c r="B71" s="51" t="s">
        <v>120</v>
      </c>
      <c r="C71" s="229" t="s">
        <v>1452</v>
      </c>
      <c r="D71" s="230" t="s">
        <v>749</v>
      </c>
      <c r="E71" s="230" t="s">
        <v>750</v>
      </c>
      <c r="F71" s="51" t="s">
        <v>137</v>
      </c>
      <c r="G71" s="51" t="s">
        <v>498</v>
      </c>
      <c r="H71" s="51" t="s">
        <v>255</v>
      </c>
      <c r="I71" s="51">
        <v>1</v>
      </c>
      <c r="J71" s="51" t="s">
        <v>718</v>
      </c>
      <c r="K71" s="51" t="s">
        <v>104</v>
      </c>
      <c r="L71" s="116">
        <f t="shared" si="3"/>
        <v>5.8014486260454003E-3</v>
      </c>
    </row>
    <row r="72" spans="1:12" x14ac:dyDescent="0.25">
      <c r="A72" s="51" t="s">
        <v>141</v>
      </c>
      <c r="B72" s="51" t="s">
        <v>134</v>
      </c>
      <c r="C72" s="229" t="s">
        <v>1345</v>
      </c>
      <c r="D72" s="230" t="s">
        <v>683</v>
      </c>
      <c r="E72" s="230" t="s">
        <v>643</v>
      </c>
      <c r="F72" s="51" t="s">
        <v>135</v>
      </c>
      <c r="G72" s="51" t="s">
        <v>498</v>
      </c>
      <c r="H72" s="51" t="s">
        <v>255</v>
      </c>
      <c r="I72" s="51">
        <v>1</v>
      </c>
      <c r="J72" s="51" t="s">
        <v>648</v>
      </c>
      <c r="K72" s="51" t="s">
        <v>106</v>
      </c>
      <c r="L72" s="116">
        <f t="shared" si="3"/>
        <v>4.9666591995221028E-3</v>
      </c>
    </row>
    <row r="73" spans="1:12" x14ac:dyDescent="0.25">
      <c r="A73" s="51" t="s">
        <v>139</v>
      </c>
      <c r="B73" s="51" t="s">
        <v>400</v>
      </c>
      <c r="C73" s="229" t="s">
        <v>1383</v>
      </c>
      <c r="D73" s="230" t="s">
        <v>1384</v>
      </c>
      <c r="E73" s="230" t="s">
        <v>1385</v>
      </c>
      <c r="F73" s="51" t="s">
        <v>103</v>
      </c>
      <c r="G73" s="51" t="s">
        <v>498</v>
      </c>
      <c r="H73" s="51" t="s">
        <v>255</v>
      </c>
      <c r="I73" s="51">
        <v>1</v>
      </c>
      <c r="J73" s="51" t="s">
        <v>651</v>
      </c>
      <c r="K73" s="51" t="s">
        <v>106</v>
      </c>
      <c r="L73" s="116">
        <f t="shared" si="3"/>
        <v>5.3545026881720434E-3</v>
      </c>
    </row>
    <row r="74" spans="1:12" x14ac:dyDescent="0.25">
      <c r="A74" s="51" t="s">
        <v>205</v>
      </c>
      <c r="B74" s="51" t="s">
        <v>364</v>
      </c>
      <c r="C74" s="229" t="s">
        <v>1508</v>
      </c>
      <c r="D74" s="230" t="s">
        <v>1509</v>
      </c>
      <c r="E74" s="230" t="s">
        <v>1510</v>
      </c>
      <c r="F74" s="51" t="s">
        <v>123</v>
      </c>
      <c r="G74" s="51" t="s">
        <v>498</v>
      </c>
      <c r="H74" s="51" t="s">
        <v>255</v>
      </c>
      <c r="I74" s="51">
        <v>1</v>
      </c>
      <c r="J74" s="51" t="s">
        <v>718</v>
      </c>
      <c r="K74" s="51" t="s">
        <v>107</v>
      </c>
      <c r="L74" s="116">
        <f t="shared" si="3"/>
        <v>6.126008064516129E-3</v>
      </c>
    </row>
    <row r="75" spans="1:12" x14ac:dyDescent="0.25">
      <c r="A75" s="51" t="s">
        <v>260</v>
      </c>
      <c r="B75" s="51" t="s">
        <v>396</v>
      </c>
      <c r="C75" s="229" t="s">
        <v>1636</v>
      </c>
      <c r="D75" s="230" t="s">
        <v>1637</v>
      </c>
      <c r="E75" s="230" t="s">
        <v>1638</v>
      </c>
      <c r="F75" s="51" t="s">
        <v>132</v>
      </c>
      <c r="G75" s="51" t="s">
        <v>498</v>
      </c>
      <c r="H75" s="51" t="s">
        <v>255</v>
      </c>
      <c r="I75" s="51">
        <v>1</v>
      </c>
      <c r="J75" s="51" t="s">
        <v>669</v>
      </c>
      <c r="K75" s="51" t="s">
        <v>107</v>
      </c>
      <c r="L75" s="116">
        <f t="shared" si="3"/>
        <v>7.3042861409796898E-3</v>
      </c>
    </row>
    <row r="76" spans="1:12" x14ac:dyDescent="0.25">
      <c r="A76" s="51" t="s">
        <v>306</v>
      </c>
      <c r="B76" s="51" t="s">
        <v>399</v>
      </c>
      <c r="C76" s="229" t="s">
        <v>1613</v>
      </c>
      <c r="D76" s="230" t="s">
        <v>1614</v>
      </c>
      <c r="E76" s="230" t="s">
        <v>639</v>
      </c>
      <c r="F76" s="51" t="s">
        <v>147</v>
      </c>
      <c r="G76" s="51" t="s">
        <v>498</v>
      </c>
      <c r="H76" s="51" t="s">
        <v>255</v>
      </c>
      <c r="I76" s="51">
        <v>1</v>
      </c>
      <c r="J76" s="51" t="s">
        <v>658</v>
      </c>
      <c r="K76" s="51" t="s">
        <v>109</v>
      </c>
      <c r="L76" s="116">
        <f t="shared" si="3"/>
        <v>7.0634707287933092E-3</v>
      </c>
    </row>
    <row r="77" spans="1:12" x14ac:dyDescent="0.25">
      <c r="A77" s="51" t="s">
        <v>316</v>
      </c>
      <c r="B77" s="51" t="s">
        <v>357</v>
      </c>
      <c r="C77" s="229" t="s">
        <v>1653</v>
      </c>
      <c r="D77" s="230" t="s">
        <v>1654</v>
      </c>
      <c r="E77" s="230" t="s">
        <v>628</v>
      </c>
      <c r="F77" s="51" t="s">
        <v>132</v>
      </c>
      <c r="G77" s="51" t="s">
        <v>498</v>
      </c>
      <c r="H77" s="51" t="s">
        <v>255</v>
      </c>
      <c r="I77" s="51">
        <v>1</v>
      </c>
      <c r="J77" s="51" t="s">
        <v>669</v>
      </c>
      <c r="K77" s="51" t="s">
        <v>109</v>
      </c>
      <c r="L77" s="116">
        <f t="shared" si="3"/>
        <v>7.5229988052568702E-3</v>
      </c>
    </row>
    <row r="78" spans="1:12" x14ac:dyDescent="0.25">
      <c r="A78" s="51" t="s">
        <v>164</v>
      </c>
      <c r="B78" s="51" t="s">
        <v>909</v>
      </c>
      <c r="C78" s="229" t="s">
        <v>1419</v>
      </c>
      <c r="D78" s="230" t="s">
        <v>910</v>
      </c>
      <c r="E78" s="230" t="s">
        <v>911</v>
      </c>
      <c r="F78" s="51" t="s">
        <v>135</v>
      </c>
      <c r="G78" s="51" t="s">
        <v>498</v>
      </c>
      <c r="H78" s="51" t="s">
        <v>255</v>
      </c>
      <c r="I78" s="51">
        <v>1</v>
      </c>
      <c r="J78" s="51" t="s">
        <v>648</v>
      </c>
      <c r="K78" s="51" t="s">
        <v>111</v>
      </c>
      <c r="L78" s="116">
        <f t="shared" si="3"/>
        <v>5.6471027479091992E-3</v>
      </c>
    </row>
    <row r="79" spans="1:12" x14ac:dyDescent="0.25">
      <c r="A79" s="51" t="s">
        <v>237</v>
      </c>
      <c r="B79" s="51" t="s">
        <v>385</v>
      </c>
      <c r="C79" s="229" t="s">
        <v>1581</v>
      </c>
      <c r="D79" s="230" t="s">
        <v>1582</v>
      </c>
      <c r="E79" s="230" t="s">
        <v>1583</v>
      </c>
      <c r="F79" s="51" t="s">
        <v>112</v>
      </c>
      <c r="G79" s="51" t="s">
        <v>498</v>
      </c>
      <c r="H79" s="51" t="s">
        <v>255</v>
      </c>
      <c r="I79" s="51">
        <v>1</v>
      </c>
      <c r="J79" s="51" t="s">
        <v>718</v>
      </c>
      <c r="K79" s="51" t="s">
        <v>111</v>
      </c>
      <c r="L79" s="116">
        <f t="shared" si="3"/>
        <v>6.8387470131421749E-3</v>
      </c>
    </row>
    <row r="80" spans="1:12" x14ac:dyDescent="0.25">
      <c r="A80" s="51" t="s">
        <v>280</v>
      </c>
      <c r="B80" s="51" t="s">
        <v>358</v>
      </c>
      <c r="C80" s="229" t="s">
        <v>1681</v>
      </c>
      <c r="D80" s="230" t="s">
        <v>1682</v>
      </c>
      <c r="E80" s="230" t="s">
        <v>1683</v>
      </c>
      <c r="F80" s="51" t="s">
        <v>101</v>
      </c>
      <c r="G80" s="51" t="s">
        <v>498</v>
      </c>
      <c r="H80" s="51" t="s">
        <v>255</v>
      </c>
      <c r="I80" s="51">
        <v>1</v>
      </c>
      <c r="J80" s="51" t="s">
        <v>666</v>
      </c>
      <c r="K80" s="51" t="s">
        <v>113</v>
      </c>
      <c r="L80" s="116">
        <f t="shared" si="3"/>
        <v>8.1182048984468329E-3</v>
      </c>
    </row>
    <row r="81" spans="1:13" x14ac:dyDescent="0.25">
      <c r="A81" s="51" t="s">
        <v>275</v>
      </c>
      <c r="B81" s="51" t="s">
        <v>347</v>
      </c>
      <c r="C81" s="229" t="s">
        <v>1701</v>
      </c>
      <c r="D81" s="230" t="s">
        <v>1702</v>
      </c>
      <c r="E81" s="230" t="s">
        <v>1703</v>
      </c>
      <c r="F81" s="51" t="s">
        <v>118</v>
      </c>
      <c r="G81" s="51" t="s">
        <v>498</v>
      </c>
      <c r="H81" s="51" t="s">
        <v>255</v>
      </c>
      <c r="I81" s="51">
        <v>1</v>
      </c>
      <c r="J81" s="51" t="s">
        <v>666</v>
      </c>
      <c r="K81" s="51" t="s">
        <v>115</v>
      </c>
      <c r="L81" s="116">
        <f t="shared" si="3"/>
        <v>8.8197804659498197E-3</v>
      </c>
    </row>
    <row r="82" spans="1:13" x14ac:dyDescent="0.25">
      <c r="A82" s="51" t="s">
        <v>283</v>
      </c>
      <c r="B82" s="51" t="s">
        <v>116</v>
      </c>
      <c r="C82" s="229" t="s">
        <v>1684</v>
      </c>
      <c r="D82" s="230" t="s">
        <v>861</v>
      </c>
      <c r="E82" s="230" t="s">
        <v>862</v>
      </c>
      <c r="F82" s="51" t="s">
        <v>140</v>
      </c>
      <c r="G82" s="51" t="s">
        <v>498</v>
      </c>
      <c r="H82" s="51" t="s">
        <v>255</v>
      </c>
      <c r="I82" s="51">
        <v>1</v>
      </c>
      <c r="J82" s="51" t="s">
        <v>651</v>
      </c>
      <c r="K82" s="51" t="s">
        <v>117</v>
      </c>
      <c r="L82" s="116">
        <f t="shared" si="3"/>
        <v>8.1770833333333331E-3</v>
      </c>
    </row>
    <row r="83" spans="1:13" x14ac:dyDescent="0.25">
      <c r="A83" s="51" t="s">
        <v>291</v>
      </c>
      <c r="B83" s="51" t="s">
        <v>387</v>
      </c>
      <c r="C83" s="229" t="s">
        <v>1707</v>
      </c>
      <c r="D83" s="230" t="s">
        <v>1708</v>
      </c>
      <c r="E83" s="230" t="s">
        <v>1709</v>
      </c>
      <c r="F83" s="51" t="s">
        <v>101</v>
      </c>
      <c r="G83" s="51" t="s">
        <v>498</v>
      </c>
      <c r="H83" s="51" t="s">
        <v>255</v>
      </c>
      <c r="I83" s="51">
        <v>1</v>
      </c>
      <c r="J83" s="51" t="s">
        <v>666</v>
      </c>
      <c r="K83" s="51" t="s">
        <v>117</v>
      </c>
      <c r="L83" s="116">
        <f t="shared" si="3"/>
        <v>8.8811977299880513E-3</v>
      </c>
    </row>
    <row r="84" spans="1:13" x14ac:dyDescent="0.25">
      <c r="A84" s="51" t="s">
        <v>268</v>
      </c>
      <c r="B84" s="51" t="s">
        <v>339</v>
      </c>
      <c r="C84" s="229" t="s">
        <v>1704</v>
      </c>
      <c r="D84" s="230" t="s">
        <v>1705</v>
      </c>
      <c r="E84" s="230" t="s">
        <v>1706</v>
      </c>
      <c r="F84" s="51" t="s">
        <v>137</v>
      </c>
      <c r="G84" s="51" t="s">
        <v>498</v>
      </c>
      <c r="H84" s="51" t="s">
        <v>255</v>
      </c>
      <c r="I84" s="51">
        <v>1</v>
      </c>
      <c r="J84" s="51" t="s">
        <v>718</v>
      </c>
      <c r="K84" s="51" t="s">
        <v>119</v>
      </c>
      <c r="L84" s="116">
        <f t="shared" si="3"/>
        <v>8.8347147550776571E-3</v>
      </c>
    </row>
    <row r="85" spans="1:13" x14ac:dyDescent="0.25">
      <c r="A85" s="51" t="s">
        <v>317</v>
      </c>
      <c r="B85" s="51" t="s">
        <v>361</v>
      </c>
      <c r="C85" s="229" t="s">
        <v>1720</v>
      </c>
      <c r="D85" s="230" t="s">
        <v>1546</v>
      </c>
      <c r="E85" s="230" t="s">
        <v>1721</v>
      </c>
      <c r="F85" s="51" t="s">
        <v>118</v>
      </c>
      <c r="G85" s="51" t="s">
        <v>498</v>
      </c>
      <c r="H85" s="51" t="s">
        <v>255</v>
      </c>
      <c r="I85" s="51">
        <v>1</v>
      </c>
      <c r="J85" s="51" t="s">
        <v>666</v>
      </c>
      <c r="K85" s="51" t="s">
        <v>119</v>
      </c>
      <c r="L85" s="116">
        <f t="shared" si="3"/>
        <v>9.2292786738351253E-3</v>
      </c>
    </row>
    <row r="86" spans="1:13" x14ac:dyDescent="0.25">
      <c r="A86" s="51" t="s">
        <v>287</v>
      </c>
      <c r="B86" s="51" t="s">
        <v>386</v>
      </c>
      <c r="C86" s="229" t="s">
        <v>1734</v>
      </c>
      <c r="D86" s="230" t="s">
        <v>1735</v>
      </c>
      <c r="E86" s="230" t="s">
        <v>1736</v>
      </c>
      <c r="F86" s="51" t="s">
        <v>141</v>
      </c>
      <c r="G86" s="51" t="s">
        <v>498</v>
      </c>
      <c r="H86" s="51" t="s">
        <v>255</v>
      </c>
      <c r="I86" s="51">
        <v>1</v>
      </c>
      <c r="J86" s="51" t="s">
        <v>651</v>
      </c>
      <c r="K86" s="51" t="s">
        <v>119</v>
      </c>
      <c r="L86" s="116">
        <f t="shared" si="3"/>
        <v>9.478307945041814E-3</v>
      </c>
    </row>
    <row r="87" spans="1:13" x14ac:dyDescent="0.25">
      <c r="A87" s="51" t="s">
        <v>186</v>
      </c>
      <c r="B87" s="51" t="s">
        <v>124</v>
      </c>
      <c r="C87" s="229" t="s">
        <v>1468</v>
      </c>
      <c r="D87" s="230" t="s">
        <v>1469</v>
      </c>
      <c r="E87" s="230" t="s">
        <v>632</v>
      </c>
      <c r="F87" s="51" t="s">
        <v>134</v>
      </c>
      <c r="G87" s="51" t="s">
        <v>498</v>
      </c>
      <c r="H87" s="51" t="s">
        <v>255</v>
      </c>
      <c r="I87" s="51">
        <v>1</v>
      </c>
      <c r="J87" s="51" t="s">
        <v>648</v>
      </c>
      <c r="K87" s="51" t="s">
        <v>120</v>
      </c>
      <c r="L87" s="116">
        <f t="shared" si="3"/>
        <v>5.8801149940262837E-3</v>
      </c>
    </row>
    <row r="88" spans="1:13" x14ac:dyDescent="0.25">
      <c r="A88" s="51" t="s">
        <v>279</v>
      </c>
      <c r="B88" s="51" t="s">
        <v>379</v>
      </c>
      <c r="C88" s="229" t="s">
        <v>1740</v>
      </c>
      <c r="D88" s="230" t="s">
        <v>1741</v>
      </c>
      <c r="E88" s="230" t="s">
        <v>1742</v>
      </c>
      <c r="F88" s="51" t="s">
        <v>101</v>
      </c>
      <c r="G88" s="51" t="s">
        <v>498</v>
      </c>
      <c r="H88" s="51" t="s">
        <v>255</v>
      </c>
      <c r="I88" s="51">
        <v>1</v>
      </c>
      <c r="J88" s="51" t="s">
        <v>666</v>
      </c>
      <c r="K88" s="51" t="s">
        <v>120</v>
      </c>
      <c r="L88" s="116">
        <f t="shared" si="3"/>
        <v>9.9143145161290306E-3</v>
      </c>
    </row>
    <row r="89" spans="1:13" x14ac:dyDescent="0.25">
      <c r="A89" s="51" t="s">
        <v>208</v>
      </c>
      <c r="B89" s="51" t="s">
        <v>119</v>
      </c>
      <c r="C89" s="229" t="s">
        <v>1512</v>
      </c>
      <c r="D89" s="230" t="s">
        <v>784</v>
      </c>
      <c r="E89" s="230" t="s">
        <v>785</v>
      </c>
      <c r="F89" s="51" t="s">
        <v>134</v>
      </c>
      <c r="G89" s="51" t="s">
        <v>498</v>
      </c>
      <c r="H89" s="51" t="s">
        <v>255</v>
      </c>
      <c r="I89" s="51">
        <v>1</v>
      </c>
      <c r="J89" s="51" t="s">
        <v>648</v>
      </c>
      <c r="K89" s="51" t="s">
        <v>124</v>
      </c>
      <c r="L89" s="116">
        <f t="shared" si="3"/>
        <v>6.1949671445639181E-3</v>
      </c>
    </row>
    <row r="90" spans="1:13" x14ac:dyDescent="0.25">
      <c r="A90" s="51" t="s">
        <v>216</v>
      </c>
      <c r="B90" s="51" t="s">
        <v>391</v>
      </c>
      <c r="C90" s="229" t="s">
        <v>1529</v>
      </c>
      <c r="D90" s="230" t="s">
        <v>1530</v>
      </c>
      <c r="E90" s="230" t="s">
        <v>1531</v>
      </c>
      <c r="F90" s="51" t="s">
        <v>136</v>
      </c>
      <c r="G90" s="51" t="s">
        <v>498</v>
      </c>
      <c r="H90" s="51" t="s">
        <v>255</v>
      </c>
      <c r="I90" s="51">
        <v>1</v>
      </c>
      <c r="J90" s="51" t="s">
        <v>648</v>
      </c>
      <c r="K90" s="51" t="s">
        <v>125</v>
      </c>
      <c r="L90" s="116">
        <f t="shared" si="3"/>
        <v>6.364396654719235E-3</v>
      </c>
    </row>
    <row r="91" spans="1:13" x14ac:dyDescent="0.25">
      <c r="A91" s="51" t="s">
        <v>217</v>
      </c>
      <c r="B91" s="51" t="s">
        <v>369</v>
      </c>
      <c r="C91" s="229" t="s">
        <v>1532</v>
      </c>
      <c r="D91" s="230" t="s">
        <v>1533</v>
      </c>
      <c r="E91" s="230" t="s">
        <v>747</v>
      </c>
      <c r="F91" s="51" t="s">
        <v>133</v>
      </c>
      <c r="G91" s="51" t="s">
        <v>498</v>
      </c>
      <c r="H91" s="51" t="s">
        <v>255</v>
      </c>
      <c r="I91" s="51">
        <v>1</v>
      </c>
      <c r="J91" s="51" t="s">
        <v>648</v>
      </c>
      <c r="K91" s="51" t="s">
        <v>127</v>
      </c>
      <c r="L91" s="116">
        <f t="shared" si="3"/>
        <v>6.3776135005973716E-3</v>
      </c>
    </row>
    <row r="92" spans="1:13" x14ac:dyDescent="0.25">
      <c r="A92" s="51" t="s">
        <v>234</v>
      </c>
      <c r="B92" s="51" t="s">
        <v>395</v>
      </c>
      <c r="C92" s="229" t="s">
        <v>1577</v>
      </c>
      <c r="D92" s="230" t="s">
        <v>1578</v>
      </c>
      <c r="E92" s="230" t="s">
        <v>747</v>
      </c>
      <c r="F92" s="51" t="s">
        <v>134</v>
      </c>
      <c r="G92" s="51" t="s">
        <v>498</v>
      </c>
      <c r="H92" s="51" t="s">
        <v>255</v>
      </c>
      <c r="I92" s="51">
        <v>1</v>
      </c>
      <c r="J92" s="51" t="s">
        <v>648</v>
      </c>
      <c r="K92" s="51" t="s">
        <v>99</v>
      </c>
      <c r="L92" s="116">
        <f t="shared" si="3"/>
        <v>6.7965949820788536E-3</v>
      </c>
    </row>
    <row r="93" spans="1:13" x14ac:dyDescent="0.25">
      <c r="A93" s="51" t="s">
        <v>309</v>
      </c>
      <c r="B93" s="51" t="s">
        <v>97</v>
      </c>
      <c r="C93" s="229" t="s">
        <v>1655</v>
      </c>
      <c r="D93" s="230" t="s">
        <v>1656</v>
      </c>
      <c r="E93" s="230" t="s">
        <v>1657</v>
      </c>
      <c r="F93" s="51" t="s">
        <v>134</v>
      </c>
      <c r="G93" s="51" t="s">
        <v>498</v>
      </c>
      <c r="H93" s="51" t="s">
        <v>255</v>
      </c>
      <c r="I93" s="51">
        <v>1</v>
      </c>
      <c r="J93" s="51" t="s">
        <v>648</v>
      </c>
      <c r="K93" s="51" t="s">
        <v>132</v>
      </c>
      <c r="L93" s="116">
        <f t="shared" si="3"/>
        <v>7.5362156511350042E-3</v>
      </c>
    </row>
    <row r="94" spans="1:13" x14ac:dyDescent="0.25">
      <c r="A94" s="51" t="s">
        <v>264</v>
      </c>
      <c r="B94" s="51" t="s">
        <v>341</v>
      </c>
      <c r="C94" s="229" t="s">
        <v>1672</v>
      </c>
      <c r="D94" s="230" t="s">
        <v>1673</v>
      </c>
      <c r="E94" s="230" t="s">
        <v>732</v>
      </c>
      <c r="F94" s="51" t="s">
        <v>136</v>
      </c>
      <c r="G94" s="51" t="s">
        <v>498</v>
      </c>
      <c r="H94" s="51" t="s">
        <v>255</v>
      </c>
      <c r="I94" s="51">
        <v>1</v>
      </c>
      <c r="J94" s="51" t="s">
        <v>648</v>
      </c>
      <c r="K94" s="51" t="s">
        <v>133</v>
      </c>
      <c r="L94" s="116">
        <f t="shared" si="3"/>
        <v>7.7658676821983283E-3</v>
      </c>
    </row>
    <row r="95" spans="1:13" ht="15.75" thickBot="1" x14ac:dyDescent="0.3">
      <c r="A95" s="51"/>
      <c r="B95" s="51"/>
      <c r="C95" s="229"/>
      <c r="D95" s="230"/>
      <c r="E95" s="230"/>
      <c r="F95" s="51"/>
      <c r="G95" s="51"/>
      <c r="H95" s="51"/>
      <c r="I95" s="51"/>
      <c r="J95" s="51"/>
      <c r="K95" s="51"/>
      <c r="L95" s="116"/>
    </row>
    <row r="96" spans="1:13" ht="15.75" thickBot="1" x14ac:dyDescent="0.3">
      <c r="A96" s="51" t="s">
        <v>102</v>
      </c>
      <c r="B96" s="51" t="s">
        <v>180</v>
      </c>
      <c r="C96" s="229" t="s">
        <v>1278</v>
      </c>
      <c r="D96" s="230" t="s">
        <v>1279</v>
      </c>
      <c r="E96" s="230" t="s">
        <v>879</v>
      </c>
      <c r="F96" s="51" t="s">
        <v>116</v>
      </c>
      <c r="G96" s="51" t="s">
        <v>498</v>
      </c>
      <c r="H96" s="51" t="s">
        <v>335</v>
      </c>
      <c r="I96" s="51">
        <v>1</v>
      </c>
      <c r="J96" s="51" t="s">
        <v>718</v>
      </c>
      <c r="K96" s="237" t="s">
        <v>94</v>
      </c>
      <c r="L96" s="116">
        <f t="shared" ref="L96:L127" si="4">C96/3.1</f>
        <v>4.1167488052568698E-3</v>
      </c>
      <c r="M96" s="212">
        <f>K96+K97+K98+K99+K100</f>
        <v>6</v>
      </c>
    </row>
    <row r="97" spans="1:12" x14ac:dyDescent="0.25">
      <c r="A97" s="51" t="s">
        <v>124</v>
      </c>
      <c r="B97" s="51" t="s">
        <v>159</v>
      </c>
      <c r="C97" s="229" t="s">
        <v>1306</v>
      </c>
      <c r="D97" s="230" t="s">
        <v>1307</v>
      </c>
      <c r="E97" s="230" t="s">
        <v>561</v>
      </c>
      <c r="F97" s="51" t="s">
        <v>110</v>
      </c>
      <c r="G97" s="51" t="s">
        <v>498</v>
      </c>
      <c r="H97" s="51" t="s">
        <v>335</v>
      </c>
      <c r="I97" s="51">
        <v>1</v>
      </c>
      <c r="J97" s="51" t="s">
        <v>658</v>
      </c>
      <c r="K97" s="237" t="s">
        <v>94</v>
      </c>
      <c r="L97" s="116">
        <f t="shared" si="4"/>
        <v>4.6387395459976102E-3</v>
      </c>
    </row>
    <row r="98" spans="1:12" x14ac:dyDescent="0.25">
      <c r="A98" s="51" t="s">
        <v>135</v>
      </c>
      <c r="B98" s="51" t="s">
        <v>202</v>
      </c>
      <c r="C98" s="229" t="s">
        <v>1326</v>
      </c>
      <c r="D98" s="230" t="s">
        <v>1327</v>
      </c>
      <c r="E98" s="230" t="s">
        <v>646</v>
      </c>
      <c r="F98" s="51" t="s">
        <v>139</v>
      </c>
      <c r="G98" s="51" t="s">
        <v>498</v>
      </c>
      <c r="H98" s="51" t="s">
        <v>335</v>
      </c>
      <c r="I98" s="51">
        <v>1</v>
      </c>
      <c r="J98" s="51" t="s">
        <v>678</v>
      </c>
      <c r="K98" s="237" t="s">
        <v>94</v>
      </c>
      <c r="L98" s="116">
        <f t="shared" si="4"/>
        <v>4.9021430704898452E-3</v>
      </c>
    </row>
    <row r="99" spans="1:12" x14ac:dyDescent="0.25">
      <c r="A99" s="51" t="s">
        <v>159</v>
      </c>
      <c r="B99" s="51" t="s">
        <v>195</v>
      </c>
      <c r="C99" s="229" t="s">
        <v>1412</v>
      </c>
      <c r="D99" s="230" t="s">
        <v>746</v>
      </c>
      <c r="E99" s="230" t="s">
        <v>747</v>
      </c>
      <c r="F99" s="51" t="s">
        <v>158</v>
      </c>
      <c r="G99" s="51" t="s">
        <v>498</v>
      </c>
      <c r="H99" s="51" t="s">
        <v>335</v>
      </c>
      <c r="I99" s="51">
        <v>1</v>
      </c>
      <c r="J99" s="51" t="s">
        <v>744</v>
      </c>
      <c r="K99" s="237" t="s">
        <v>94</v>
      </c>
      <c r="L99" s="116">
        <f t="shared" si="4"/>
        <v>5.606108124253285E-3</v>
      </c>
    </row>
    <row r="100" spans="1:12" x14ac:dyDescent="0.25">
      <c r="A100" s="51" t="s">
        <v>104</v>
      </c>
      <c r="B100" s="51" t="s">
        <v>174</v>
      </c>
      <c r="C100" s="229" t="s">
        <v>1280</v>
      </c>
      <c r="D100" s="230" t="s">
        <v>1281</v>
      </c>
      <c r="E100" s="230" t="s">
        <v>551</v>
      </c>
      <c r="F100" s="51" t="s">
        <v>133</v>
      </c>
      <c r="G100" s="51" t="s">
        <v>498</v>
      </c>
      <c r="H100" s="51" t="s">
        <v>335</v>
      </c>
      <c r="I100" s="51">
        <v>1</v>
      </c>
      <c r="J100" s="51" t="s">
        <v>648</v>
      </c>
      <c r="K100" s="237" t="s">
        <v>96</v>
      </c>
      <c r="L100" s="116">
        <f t="shared" si="4"/>
        <v>4.1208930704898445E-3</v>
      </c>
    </row>
    <row r="101" spans="1:12" x14ac:dyDescent="0.25">
      <c r="A101" s="51" t="s">
        <v>108</v>
      </c>
      <c r="B101" s="51" t="s">
        <v>224</v>
      </c>
      <c r="C101" s="229" t="s">
        <v>1324</v>
      </c>
      <c r="D101" s="230" t="s">
        <v>1325</v>
      </c>
      <c r="E101" s="230" t="s">
        <v>758</v>
      </c>
      <c r="F101" s="51" t="s">
        <v>142</v>
      </c>
      <c r="G101" s="51" t="s">
        <v>498</v>
      </c>
      <c r="H101" s="51" t="s">
        <v>335</v>
      </c>
      <c r="I101" s="51">
        <v>1</v>
      </c>
      <c r="J101" s="51" t="s">
        <v>651</v>
      </c>
      <c r="K101" s="51" t="s">
        <v>96</v>
      </c>
      <c r="L101" s="116">
        <f t="shared" si="4"/>
        <v>4.8840352449223412E-3</v>
      </c>
    </row>
    <row r="102" spans="1:12" x14ac:dyDescent="0.25">
      <c r="A102" s="51" t="s">
        <v>138</v>
      </c>
      <c r="B102" s="51" t="s">
        <v>126</v>
      </c>
      <c r="C102" s="229" t="s">
        <v>1336</v>
      </c>
      <c r="D102" s="230" t="s">
        <v>696</v>
      </c>
      <c r="E102" s="230" t="s">
        <v>574</v>
      </c>
      <c r="F102" s="51" t="s">
        <v>118</v>
      </c>
      <c r="G102" s="51" t="s">
        <v>498</v>
      </c>
      <c r="H102" s="51" t="s">
        <v>335</v>
      </c>
      <c r="I102" s="51">
        <v>1</v>
      </c>
      <c r="J102" s="51" t="s">
        <v>666</v>
      </c>
      <c r="K102" s="51" t="s">
        <v>96</v>
      </c>
      <c r="L102" s="116">
        <f t="shared" si="4"/>
        <v>4.9502688172043006E-3</v>
      </c>
    </row>
    <row r="103" spans="1:12" x14ac:dyDescent="0.25">
      <c r="A103" s="51" t="s">
        <v>140</v>
      </c>
      <c r="B103" s="51" t="s">
        <v>217</v>
      </c>
      <c r="C103" s="229" t="s">
        <v>1343</v>
      </c>
      <c r="D103" s="230" t="s">
        <v>943</v>
      </c>
      <c r="E103" s="230" t="s">
        <v>1344</v>
      </c>
      <c r="F103" s="51" t="s">
        <v>147</v>
      </c>
      <c r="G103" s="51" t="s">
        <v>498</v>
      </c>
      <c r="H103" s="51" t="s">
        <v>335</v>
      </c>
      <c r="I103" s="51">
        <v>1</v>
      </c>
      <c r="J103" s="51" t="s">
        <v>658</v>
      </c>
      <c r="K103" s="51" t="s">
        <v>96</v>
      </c>
      <c r="L103" s="116">
        <f t="shared" si="4"/>
        <v>4.9614695340501787E-3</v>
      </c>
    </row>
    <row r="104" spans="1:12" x14ac:dyDescent="0.25">
      <c r="A104" s="51" t="s">
        <v>101</v>
      </c>
      <c r="B104" s="51" t="s">
        <v>210</v>
      </c>
      <c r="C104" s="229" t="s">
        <v>1357</v>
      </c>
      <c r="D104" s="230" t="s">
        <v>687</v>
      </c>
      <c r="E104" s="230" t="s">
        <v>688</v>
      </c>
      <c r="F104" s="51" t="s">
        <v>152</v>
      </c>
      <c r="G104" s="51" t="s">
        <v>498</v>
      </c>
      <c r="H104" s="51" t="s">
        <v>335</v>
      </c>
      <c r="I104" s="51">
        <v>1</v>
      </c>
      <c r="J104" s="51" t="s">
        <v>678</v>
      </c>
      <c r="K104" s="51" t="s">
        <v>96</v>
      </c>
      <c r="L104" s="116">
        <f t="shared" si="4"/>
        <v>5.0632093787335722E-3</v>
      </c>
    </row>
    <row r="105" spans="1:12" x14ac:dyDescent="0.25">
      <c r="A105" s="51" t="s">
        <v>180</v>
      </c>
      <c r="B105" s="51" t="s">
        <v>201</v>
      </c>
      <c r="C105" s="229" t="s">
        <v>1453</v>
      </c>
      <c r="D105" s="230" t="s">
        <v>1454</v>
      </c>
      <c r="E105" s="230" t="s">
        <v>1455</v>
      </c>
      <c r="F105" s="51" t="s">
        <v>153</v>
      </c>
      <c r="G105" s="51" t="s">
        <v>498</v>
      </c>
      <c r="H105" s="51" t="s">
        <v>335</v>
      </c>
      <c r="I105" s="51">
        <v>1</v>
      </c>
      <c r="J105" s="51" t="s">
        <v>689</v>
      </c>
      <c r="K105" s="51" t="s">
        <v>96</v>
      </c>
      <c r="L105" s="116">
        <f t="shared" si="4"/>
        <v>5.8232526881720429E-3</v>
      </c>
    </row>
    <row r="106" spans="1:12" x14ac:dyDescent="0.25">
      <c r="A106" s="51" t="s">
        <v>107</v>
      </c>
      <c r="B106" s="51" t="s">
        <v>151</v>
      </c>
      <c r="C106" s="229" t="s">
        <v>1283</v>
      </c>
      <c r="D106" s="230" t="s">
        <v>1284</v>
      </c>
      <c r="E106" s="230" t="s">
        <v>1285</v>
      </c>
      <c r="F106" s="51" t="s">
        <v>134</v>
      </c>
      <c r="G106" s="51" t="s">
        <v>498</v>
      </c>
      <c r="H106" s="51" t="s">
        <v>335</v>
      </c>
      <c r="I106" s="51">
        <v>1</v>
      </c>
      <c r="J106" s="51" t="s">
        <v>648</v>
      </c>
      <c r="K106" s="51" t="s">
        <v>98</v>
      </c>
      <c r="L106" s="116">
        <f t="shared" si="4"/>
        <v>4.1608049581839902E-3</v>
      </c>
    </row>
    <row r="107" spans="1:12" x14ac:dyDescent="0.25">
      <c r="A107" s="51" t="s">
        <v>97</v>
      </c>
      <c r="B107" s="51" t="s">
        <v>168</v>
      </c>
      <c r="C107" s="229" t="s">
        <v>1318</v>
      </c>
      <c r="D107" s="230" t="s">
        <v>1319</v>
      </c>
      <c r="E107" s="230" t="s">
        <v>1320</v>
      </c>
      <c r="F107" s="51" t="s">
        <v>112</v>
      </c>
      <c r="G107" s="51" t="s">
        <v>498</v>
      </c>
      <c r="H107" s="51" t="s">
        <v>335</v>
      </c>
      <c r="I107" s="51">
        <v>1</v>
      </c>
      <c r="J107" s="51" t="s">
        <v>718</v>
      </c>
      <c r="K107" s="51" t="s">
        <v>98</v>
      </c>
      <c r="L107" s="116">
        <f t="shared" si="4"/>
        <v>4.7420474910394262E-3</v>
      </c>
    </row>
    <row r="108" spans="1:12" x14ac:dyDescent="0.25">
      <c r="A108" s="51" t="s">
        <v>118</v>
      </c>
      <c r="B108" s="51" t="s">
        <v>154</v>
      </c>
      <c r="C108" s="229" t="s">
        <v>1350</v>
      </c>
      <c r="D108" s="230" t="s">
        <v>1351</v>
      </c>
      <c r="E108" s="230" t="s">
        <v>758</v>
      </c>
      <c r="F108" s="51" t="s">
        <v>148</v>
      </c>
      <c r="G108" s="51" t="s">
        <v>498</v>
      </c>
      <c r="H108" s="51" t="s">
        <v>335</v>
      </c>
      <c r="I108" s="51">
        <v>1</v>
      </c>
      <c r="J108" s="51" t="s">
        <v>658</v>
      </c>
      <c r="K108" s="51" t="s">
        <v>98</v>
      </c>
      <c r="L108" s="116">
        <f t="shared" si="4"/>
        <v>5.0215800477897256E-3</v>
      </c>
    </row>
    <row r="109" spans="1:12" x14ac:dyDescent="0.25">
      <c r="A109" s="51" t="s">
        <v>151</v>
      </c>
      <c r="B109" s="51" t="s">
        <v>218</v>
      </c>
      <c r="C109" s="229" t="s">
        <v>1388</v>
      </c>
      <c r="D109" s="230" t="s">
        <v>1389</v>
      </c>
      <c r="E109" s="230" t="s">
        <v>1390</v>
      </c>
      <c r="F109" s="51" t="s">
        <v>152</v>
      </c>
      <c r="G109" s="51" t="s">
        <v>498</v>
      </c>
      <c r="H109" s="51" t="s">
        <v>335</v>
      </c>
      <c r="I109" s="51">
        <v>1</v>
      </c>
      <c r="J109" s="51" t="s">
        <v>678</v>
      </c>
      <c r="K109" s="51" t="s">
        <v>98</v>
      </c>
      <c r="L109" s="116">
        <f t="shared" si="4"/>
        <v>5.3799656511350057E-3</v>
      </c>
    </row>
    <row r="110" spans="1:12" x14ac:dyDescent="0.25">
      <c r="A110" s="51" t="s">
        <v>163</v>
      </c>
      <c r="B110" s="51" t="s">
        <v>207</v>
      </c>
      <c r="C110" s="229" t="s">
        <v>1417</v>
      </c>
      <c r="D110" s="230" t="s">
        <v>1418</v>
      </c>
      <c r="E110" s="230" t="s">
        <v>641</v>
      </c>
      <c r="F110" s="51" t="s">
        <v>105</v>
      </c>
      <c r="G110" s="51" t="s">
        <v>498</v>
      </c>
      <c r="H110" s="51" t="s">
        <v>335</v>
      </c>
      <c r="I110" s="51">
        <v>1</v>
      </c>
      <c r="J110" s="51" t="s">
        <v>663</v>
      </c>
      <c r="K110" s="51" t="s">
        <v>98</v>
      </c>
      <c r="L110" s="116">
        <f t="shared" si="4"/>
        <v>5.63784348864994E-3</v>
      </c>
    </row>
    <row r="111" spans="1:12" x14ac:dyDescent="0.25">
      <c r="A111" s="51" t="s">
        <v>99</v>
      </c>
      <c r="B111" s="51" t="s">
        <v>213</v>
      </c>
      <c r="C111" s="229" t="s">
        <v>1312</v>
      </c>
      <c r="D111" s="230" t="s">
        <v>604</v>
      </c>
      <c r="E111" s="230" t="s">
        <v>605</v>
      </c>
      <c r="F111" s="51" t="s">
        <v>99</v>
      </c>
      <c r="G111" s="51" t="s">
        <v>498</v>
      </c>
      <c r="H111" s="51" t="s">
        <v>335</v>
      </c>
      <c r="I111" s="51">
        <v>1</v>
      </c>
      <c r="J111" s="51" t="s">
        <v>669</v>
      </c>
      <c r="K111" s="51" t="s">
        <v>100</v>
      </c>
      <c r="L111" s="116">
        <f t="shared" si="4"/>
        <v>4.714195041816009E-3</v>
      </c>
    </row>
    <row r="112" spans="1:12" x14ac:dyDescent="0.25">
      <c r="A112" s="51" t="s">
        <v>184</v>
      </c>
      <c r="B112" s="51" t="s">
        <v>160</v>
      </c>
      <c r="C112" s="229" t="s">
        <v>1465</v>
      </c>
      <c r="D112" s="230" t="s">
        <v>760</v>
      </c>
      <c r="E112" s="230" t="s">
        <v>761</v>
      </c>
      <c r="F112" s="51" t="s">
        <v>105</v>
      </c>
      <c r="G112" s="51" t="s">
        <v>498</v>
      </c>
      <c r="H112" s="51" t="s">
        <v>335</v>
      </c>
      <c r="I112" s="51">
        <v>1</v>
      </c>
      <c r="J112" s="51" t="s">
        <v>663</v>
      </c>
      <c r="K112" s="51" t="s">
        <v>100</v>
      </c>
      <c r="L112" s="116">
        <f t="shared" si="4"/>
        <v>5.8567054958183987E-3</v>
      </c>
    </row>
    <row r="113" spans="1:12" x14ac:dyDescent="0.25">
      <c r="A113" s="51" t="s">
        <v>242</v>
      </c>
      <c r="B113" s="51" t="s">
        <v>191</v>
      </c>
      <c r="C113" s="229" t="s">
        <v>1597</v>
      </c>
      <c r="D113" s="230" t="s">
        <v>1598</v>
      </c>
      <c r="E113" s="230" t="s">
        <v>592</v>
      </c>
      <c r="F113" s="51" t="s">
        <v>159</v>
      </c>
      <c r="G113" s="51" t="s">
        <v>498</v>
      </c>
      <c r="H113" s="51" t="s">
        <v>335</v>
      </c>
      <c r="I113" s="51">
        <v>1</v>
      </c>
      <c r="J113" s="51" t="s">
        <v>744</v>
      </c>
      <c r="K113" s="51" t="s">
        <v>100</v>
      </c>
      <c r="L113" s="116">
        <f t="shared" si="4"/>
        <v>6.9201762246117078E-3</v>
      </c>
    </row>
    <row r="114" spans="1:12" x14ac:dyDescent="0.25">
      <c r="A114" s="51" t="s">
        <v>170</v>
      </c>
      <c r="B114" s="51" t="s">
        <v>209</v>
      </c>
      <c r="C114" s="229" t="s">
        <v>1429</v>
      </c>
      <c r="D114" s="230" t="s">
        <v>1430</v>
      </c>
      <c r="E114" s="230" t="s">
        <v>1431</v>
      </c>
      <c r="F114" s="51" t="s">
        <v>138</v>
      </c>
      <c r="G114" s="51" t="s">
        <v>498</v>
      </c>
      <c r="H114" s="51" t="s">
        <v>335</v>
      </c>
      <c r="I114" s="51">
        <v>1</v>
      </c>
      <c r="J114" s="51" t="s">
        <v>718</v>
      </c>
      <c r="K114" s="51" t="s">
        <v>102</v>
      </c>
      <c r="L114" s="116">
        <f t="shared" si="4"/>
        <v>5.7303614097968941E-3</v>
      </c>
    </row>
    <row r="115" spans="1:12" x14ac:dyDescent="0.25">
      <c r="A115" s="51" t="s">
        <v>172</v>
      </c>
      <c r="B115" s="51" t="s">
        <v>197</v>
      </c>
      <c r="C115" s="229" t="s">
        <v>1435</v>
      </c>
      <c r="D115" s="230" t="s">
        <v>737</v>
      </c>
      <c r="E115" s="230" t="s">
        <v>551</v>
      </c>
      <c r="F115" s="51" t="s">
        <v>126</v>
      </c>
      <c r="G115" s="51" t="s">
        <v>498</v>
      </c>
      <c r="H115" s="51" t="s">
        <v>335</v>
      </c>
      <c r="I115" s="51">
        <v>1</v>
      </c>
      <c r="J115" s="51" t="s">
        <v>678</v>
      </c>
      <c r="K115" s="51" t="s">
        <v>102</v>
      </c>
      <c r="L115" s="116">
        <f t="shared" si="4"/>
        <v>5.7373431899641579E-3</v>
      </c>
    </row>
    <row r="116" spans="1:12" x14ac:dyDescent="0.25">
      <c r="A116" s="51" t="s">
        <v>173</v>
      </c>
      <c r="B116" s="51" t="s">
        <v>187</v>
      </c>
      <c r="C116" s="229" t="s">
        <v>1436</v>
      </c>
      <c r="D116" s="230" t="s">
        <v>1437</v>
      </c>
      <c r="E116" s="230" t="s">
        <v>534</v>
      </c>
      <c r="F116" s="51" t="s">
        <v>118</v>
      </c>
      <c r="G116" s="51" t="s">
        <v>498</v>
      </c>
      <c r="H116" s="51" t="s">
        <v>335</v>
      </c>
      <c r="I116" s="51">
        <v>1</v>
      </c>
      <c r="J116" s="51" t="s">
        <v>666</v>
      </c>
      <c r="K116" s="51" t="s">
        <v>102</v>
      </c>
      <c r="L116" s="116">
        <f t="shared" si="4"/>
        <v>5.7553763440860222E-3</v>
      </c>
    </row>
    <row r="117" spans="1:12" x14ac:dyDescent="0.25">
      <c r="A117" s="51" t="s">
        <v>155</v>
      </c>
      <c r="B117" s="51" t="s">
        <v>183</v>
      </c>
      <c r="C117" s="229" t="s">
        <v>1402</v>
      </c>
      <c r="D117" s="230" t="s">
        <v>1403</v>
      </c>
      <c r="E117" s="230" t="s">
        <v>1404</v>
      </c>
      <c r="F117" s="51" t="s">
        <v>130</v>
      </c>
      <c r="G117" s="51" t="s">
        <v>498</v>
      </c>
      <c r="H117" s="51" t="s">
        <v>335</v>
      </c>
      <c r="I117" s="51">
        <v>1</v>
      </c>
      <c r="J117" s="51" t="s">
        <v>669</v>
      </c>
      <c r="K117" s="51" t="s">
        <v>104</v>
      </c>
      <c r="L117" s="116">
        <f t="shared" si="4"/>
        <v>5.5045176224611707E-3</v>
      </c>
    </row>
    <row r="118" spans="1:12" x14ac:dyDescent="0.25">
      <c r="A118" s="51" t="s">
        <v>171</v>
      </c>
      <c r="B118" s="51" t="s">
        <v>156</v>
      </c>
      <c r="C118" s="229" t="s">
        <v>1432</v>
      </c>
      <c r="D118" s="230" t="s">
        <v>1433</v>
      </c>
      <c r="E118" s="230" t="s">
        <v>1434</v>
      </c>
      <c r="F118" s="51" t="s">
        <v>148</v>
      </c>
      <c r="G118" s="51" t="s">
        <v>498</v>
      </c>
      <c r="H118" s="51" t="s">
        <v>335</v>
      </c>
      <c r="I118" s="51">
        <v>1</v>
      </c>
      <c r="J118" s="51" t="s">
        <v>658</v>
      </c>
      <c r="K118" s="51" t="s">
        <v>104</v>
      </c>
      <c r="L118" s="116">
        <f t="shared" si="4"/>
        <v>5.7361484468339309E-3</v>
      </c>
    </row>
    <row r="119" spans="1:12" x14ac:dyDescent="0.25">
      <c r="A119" s="51" t="s">
        <v>176</v>
      </c>
      <c r="B119" s="51" t="s">
        <v>1445</v>
      </c>
      <c r="C119" s="229" t="s">
        <v>1444</v>
      </c>
      <c r="D119" s="230" t="s">
        <v>1446</v>
      </c>
      <c r="E119" s="230" t="s">
        <v>875</v>
      </c>
      <c r="F119" s="51" t="s">
        <v>146</v>
      </c>
      <c r="G119" s="51" t="s">
        <v>498</v>
      </c>
      <c r="H119" s="51" t="s">
        <v>335</v>
      </c>
      <c r="I119" s="51">
        <v>1</v>
      </c>
      <c r="J119" s="51" t="s">
        <v>678</v>
      </c>
      <c r="K119" s="51" t="s">
        <v>104</v>
      </c>
      <c r="L119" s="116">
        <f t="shared" si="4"/>
        <v>5.7737081839904416E-3</v>
      </c>
    </row>
    <row r="120" spans="1:12" x14ac:dyDescent="0.25">
      <c r="A120" s="51" t="s">
        <v>212</v>
      </c>
      <c r="B120" s="51" t="s">
        <v>185</v>
      </c>
      <c r="C120" s="229" t="s">
        <v>1518</v>
      </c>
      <c r="D120" s="230" t="s">
        <v>1519</v>
      </c>
      <c r="E120" s="230" t="s">
        <v>592</v>
      </c>
      <c r="F120" s="51" t="s">
        <v>150</v>
      </c>
      <c r="G120" s="51" t="s">
        <v>498</v>
      </c>
      <c r="H120" s="51" t="s">
        <v>335</v>
      </c>
      <c r="I120" s="51">
        <v>1</v>
      </c>
      <c r="J120" s="51" t="s">
        <v>663</v>
      </c>
      <c r="K120" s="51" t="s">
        <v>104</v>
      </c>
      <c r="L120" s="116">
        <f t="shared" si="4"/>
        <v>6.2735215053763439E-3</v>
      </c>
    </row>
    <row r="121" spans="1:12" x14ac:dyDescent="0.25">
      <c r="A121" s="51" t="s">
        <v>183</v>
      </c>
      <c r="B121" s="51" t="s">
        <v>221</v>
      </c>
      <c r="C121" s="229" t="s">
        <v>1462</v>
      </c>
      <c r="D121" s="230" t="s">
        <v>1463</v>
      </c>
      <c r="E121" s="230" t="s">
        <v>1464</v>
      </c>
      <c r="F121" s="51" t="s">
        <v>112</v>
      </c>
      <c r="G121" s="51" t="s">
        <v>498</v>
      </c>
      <c r="H121" s="51" t="s">
        <v>335</v>
      </c>
      <c r="I121" s="51">
        <v>1</v>
      </c>
      <c r="J121" s="51" t="s">
        <v>718</v>
      </c>
      <c r="K121" s="51" t="s">
        <v>106</v>
      </c>
      <c r="L121" s="116">
        <f t="shared" si="4"/>
        <v>5.8450567502986855E-3</v>
      </c>
    </row>
    <row r="122" spans="1:12" x14ac:dyDescent="0.25">
      <c r="A122" s="51" t="s">
        <v>188</v>
      </c>
      <c r="B122" s="51" t="s">
        <v>194</v>
      </c>
      <c r="C122" s="229" t="s">
        <v>1472</v>
      </c>
      <c r="D122" s="230" t="s">
        <v>739</v>
      </c>
      <c r="E122" s="230" t="s">
        <v>740</v>
      </c>
      <c r="F122" s="51" t="s">
        <v>147</v>
      </c>
      <c r="G122" s="51" t="s">
        <v>498</v>
      </c>
      <c r="H122" s="51" t="s">
        <v>335</v>
      </c>
      <c r="I122" s="51">
        <v>1</v>
      </c>
      <c r="J122" s="51" t="s">
        <v>658</v>
      </c>
      <c r="K122" s="51" t="s">
        <v>106</v>
      </c>
      <c r="L122" s="116">
        <f t="shared" si="4"/>
        <v>5.8826164874551971E-3</v>
      </c>
    </row>
    <row r="123" spans="1:12" x14ac:dyDescent="0.25">
      <c r="A123" s="51" t="s">
        <v>229</v>
      </c>
      <c r="B123" s="51" t="s">
        <v>171</v>
      </c>
      <c r="C123" s="229" t="s">
        <v>1564</v>
      </c>
      <c r="D123" s="230" t="s">
        <v>1565</v>
      </c>
      <c r="E123" s="230" t="s">
        <v>1566</v>
      </c>
      <c r="F123" s="51" t="s">
        <v>150</v>
      </c>
      <c r="G123" s="51" t="s">
        <v>498</v>
      </c>
      <c r="H123" s="51" t="s">
        <v>335</v>
      </c>
      <c r="I123" s="51">
        <v>1</v>
      </c>
      <c r="J123" s="51" t="s">
        <v>663</v>
      </c>
      <c r="K123" s="51" t="s">
        <v>106</v>
      </c>
      <c r="L123" s="116">
        <f t="shared" si="4"/>
        <v>6.7425328554360812E-3</v>
      </c>
    </row>
    <row r="124" spans="1:12" x14ac:dyDescent="0.25">
      <c r="A124" s="51" t="s">
        <v>143</v>
      </c>
      <c r="B124" s="51" t="s">
        <v>214</v>
      </c>
      <c r="C124" s="229" t="s">
        <v>1347</v>
      </c>
      <c r="D124" s="230" t="s">
        <v>1348</v>
      </c>
      <c r="E124" s="230" t="s">
        <v>1349</v>
      </c>
      <c r="F124" s="51" t="s">
        <v>133</v>
      </c>
      <c r="G124" s="51" t="s">
        <v>498</v>
      </c>
      <c r="H124" s="51" t="s">
        <v>335</v>
      </c>
      <c r="I124" s="51">
        <v>1</v>
      </c>
      <c r="J124" s="51" t="s">
        <v>648</v>
      </c>
      <c r="K124" s="51" t="s">
        <v>107</v>
      </c>
      <c r="L124" s="116">
        <f t="shared" si="4"/>
        <v>4.9951090203106327E-3</v>
      </c>
    </row>
    <row r="125" spans="1:12" x14ac:dyDescent="0.25">
      <c r="A125" s="51" t="s">
        <v>204</v>
      </c>
      <c r="B125" s="51" t="s">
        <v>173</v>
      </c>
      <c r="C125" s="229" t="s">
        <v>1507</v>
      </c>
      <c r="D125" s="230" t="s">
        <v>793</v>
      </c>
      <c r="E125" s="230" t="s">
        <v>551</v>
      </c>
      <c r="F125" s="51" t="s">
        <v>118</v>
      </c>
      <c r="G125" s="51" t="s">
        <v>498</v>
      </c>
      <c r="H125" s="51" t="s">
        <v>335</v>
      </c>
      <c r="I125" s="51">
        <v>1</v>
      </c>
      <c r="J125" s="51" t="s">
        <v>666</v>
      </c>
      <c r="K125" s="51" t="s">
        <v>107</v>
      </c>
      <c r="L125" s="116">
        <f t="shared" si="4"/>
        <v>6.1204077060931904E-3</v>
      </c>
    </row>
    <row r="126" spans="1:12" x14ac:dyDescent="0.25">
      <c r="A126" s="51" t="s">
        <v>231</v>
      </c>
      <c r="B126" s="51" t="s">
        <v>167</v>
      </c>
      <c r="C126" s="229" t="s">
        <v>1569</v>
      </c>
      <c r="D126" s="230" t="s">
        <v>795</v>
      </c>
      <c r="E126" s="230" t="s">
        <v>796</v>
      </c>
      <c r="F126" s="51" t="s">
        <v>114</v>
      </c>
      <c r="G126" s="51" t="s">
        <v>498</v>
      </c>
      <c r="H126" s="51" t="s">
        <v>335</v>
      </c>
      <c r="I126" s="51">
        <v>1</v>
      </c>
      <c r="J126" s="51" t="s">
        <v>663</v>
      </c>
      <c r="K126" s="51" t="s">
        <v>107</v>
      </c>
      <c r="L126" s="116">
        <f t="shared" si="4"/>
        <v>6.7881197729988052E-3</v>
      </c>
    </row>
    <row r="127" spans="1:12" x14ac:dyDescent="0.25">
      <c r="A127" s="51" t="s">
        <v>149</v>
      </c>
      <c r="B127" s="51" t="s">
        <v>193</v>
      </c>
      <c r="C127" s="229" t="s">
        <v>1372</v>
      </c>
      <c r="D127" s="230" t="s">
        <v>1373</v>
      </c>
      <c r="E127" s="230" t="s">
        <v>1374</v>
      </c>
      <c r="F127" s="51" t="s">
        <v>135</v>
      </c>
      <c r="G127" s="51" t="s">
        <v>498</v>
      </c>
      <c r="H127" s="51" t="s">
        <v>335</v>
      </c>
      <c r="I127" s="51">
        <v>1</v>
      </c>
      <c r="J127" s="51" t="s">
        <v>648</v>
      </c>
      <c r="K127" s="51" t="s">
        <v>109</v>
      </c>
      <c r="L127" s="116">
        <f t="shared" si="4"/>
        <v>5.1865666069295102E-3</v>
      </c>
    </row>
    <row r="128" spans="1:12" x14ac:dyDescent="0.25">
      <c r="A128" s="51" t="s">
        <v>182</v>
      </c>
      <c r="B128" s="51" t="s">
        <v>189</v>
      </c>
      <c r="C128" s="229" t="s">
        <v>1459</v>
      </c>
      <c r="D128" s="230" t="s">
        <v>1460</v>
      </c>
      <c r="E128" s="230" t="s">
        <v>1461</v>
      </c>
      <c r="F128" s="51" t="s">
        <v>141</v>
      </c>
      <c r="G128" s="51" t="s">
        <v>498</v>
      </c>
      <c r="H128" s="51" t="s">
        <v>335</v>
      </c>
      <c r="I128" s="51">
        <v>1</v>
      </c>
      <c r="J128" s="51" t="s">
        <v>651</v>
      </c>
      <c r="K128" s="51" t="s">
        <v>109</v>
      </c>
      <c r="L128" s="116">
        <f t="shared" ref="L128:L148" si="5">C128/3.1</f>
        <v>5.8422192353643964E-3</v>
      </c>
    </row>
    <row r="129" spans="1:12" x14ac:dyDescent="0.25">
      <c r="A129" s="51" t="s">
        <v>222</v>
      </c>
      <c r="B129" s="51" t="s">
        <v>203</v>
      </c>
      <c r="C129" s="229" t="s">
        <v>1545</v>
      </c>
      <c r="D129" s="230" t="s">
        <v>1546</v>
      </c>
      <c r="E129" s="230" t="s">
        <v>1547</v>
      </c>
      <c r="F129" s="51" t="s">
        <v>101</v>
      </c>
      <c r="G129" s="51" t="s">
        <v>498</v>
      </c>
      <c r="H129" s="51" t="s">
        <v>335</v>
      </c>
      <c r="I129" s="51">
        <v>1</v>
      </c>
      <c r="J129" s="51" t="s">
        <v>666</v>
      </c>
      <c r="K129" s="51" t="s">
        <v>109</v>
      </c>
      <c r="L129" s="116">
        <f t="shared" si="5"/>
        <v>6.5771729390680994E-3</v>
      </c>
    </row>
    <row r="130" spans="1:12" x14ac:dyDescent="0.25">
      <c r="A130" s="51" t="s">
        <v>239</v>
      </c>
      <c r="B130" s="51" t="s">
        <v>179</v>
      </c>
      <c r="C130" s="229" t="s">
        <v>1587</v>
      </c>
      <c r="D130" s="230" t="s">
        <v>1588</v>
      </c>
      <c r="E130" s="230" t="s">
        <v>646</v>
      </c>
      <c r="F130" s="51" t="s">
        <v>139</v>
      </c>
      <c r="G130" s="51" t="s">
        <v>498</v>
      </c>
      <c r="H130" s="51" t="s">
        <v>335</v>
      </c>
      <c r="I130" s="51">
        <v>1</v>
      </c>
      <c r="J130" s="51" t="s">
        <v>678</v>
      </c>
      <c r="K130" s="51" t="s">
        <v>109</v>
      </c>
      <c r="L130" s="116">
        <f t="shared" si="5"/>
        <v>6.8699970131421732E-3</v>
      </c>
    </row>
    <row r="131" spans="1:12" x14ac:dyDescent="0.25">
      <c r="A131" s="51" t="s">
        <v>211</v>
      </c>
      <c r="B131" s="51" t="s">
        <v>198</v>
      </c>
      <c r="C131" s="229" t="s">
        <v>1517</v>
      </c>
      <c r="D131" s="230" t="s">
        <v>734</v>
      </c>
      <c r="E131" s="230" t="s">
        <v>735</v>
      </c>
      <c r="F131" s="51" t="s">
        <v>103</v>
      </c>
      <c r="G131" s="51" t="s">
        <v>498</v>
      </c>
      <c r="H131" s="51" t="s">
        <v>335</v>
      </c>
      <c r="I131" s="51">
        <v>1</v>
      </c>
      <c r="J131" s="51" t="s">
        <v>651</v>
      </c>
      <c r="K131" s="51" t="s">
        <v>111</v>
      </c>
      <c r="L131" s="116">
        <f t="shared" si="5"/>
        <v>6.2451090203106321E-3</v>
      </c>
    </row>
    <row r="132" spans="1:12" x14ac:dyDescent="0.25">
      <c r="A132" s="51" t="s">
        <v>240</v>
      </c>
      <c r="B132" s="51" t="s">
        <v>186</v>
      </c>
      <c r="C132" s="229" t="s">
        <v>1589</v>
      </c>
      <c r="D132" s="230" t="s">
        <v>853</v>
      </c>
      <c r="E132" s="230" t="s">
        <v>854</v>
      </c>
      <c r="F132" s="51" t="s">
        <v>146</v>
      </c>
      <c r="G132" s="51" t="s">
        <v>498</v>
      </c>
      <c r="H132" s="51" t="s">
        <v>335</v>
      </c>
      <c r="I132" s="51">
        <v>1</v>
      </c>
      <c r="J132" s="51" t="s">
        <v>678</v>
      </c>
      <c r="K132" s="51" t="s">
        <v>111</v>
      </c>
      <c r="L132" s="116">
        <f t="shared" si="5"/>
        <v>6.8829525089605745E-3</v>
      </c>
    </row>
    <row r="133" spans="1:12" x14ac:dyDescent="0.25">
      <c r="A133" s="51" t="s">
        <v>313</v>
      </c>
      <c r="B133" s="51" t="s">
        <v>196</v>
      </c>
      <c r="C133" s="229" t="s">
        <v>1618</v>
      </c>
      <c r="D133" s="230" t="s">
        <v>1619</v>
      </c>
      <c r="E133" s="230" t="s">
        <v>1620</v>
      </c>
      <c r="F133" s="51" t="s">
        <v>110</v>
      </c>
      <c r="G133" s="51" t="s">
        <v>498</v>
      </c>
      <c r="H133" s="51" t="s">
        <v>335</v>
      </c>
      <c r="I133" s="51">
        <v>1</v>
      </c>
      <c r="J133" s="51" t="s">
        <v>658</v>
      </c>
      <c r="K133" s="51" t="s">
        <v>111</v>
      </c>
      <c r="L133" s="116">
        <f t="shared" si="5"/>
        <v>7.1290322580645155E-3</v>
      </c>
    </row>
    <row r="134" spans="1:12" x14ac:dyDescent="0.25">
      <c r="A134" s="51" t="s">
        <v>314</v>
      </c>
      <c r="B134" s="51" t="s">
        <v>158</v>
      </c>
      <c r="C134" s="229" t="s">
        <v>1624</v>
      </c>
      <c r="D134" s="230" t="s">
        <v>1625</v>
      </c>
      <c r="E134" s="230" t="s">
        <v>1626</v>
      </c>
      <c r="F134" s="51" t="s">
        <v>114</v>
      </c>
      <c r="G134" s="51" t="s">
        <v>498</v>
      </c>
      <c r="H134" s="51" t="s">
        <v>335</v>
      </c>
      <c r="I134" s="51">
        <v>1</v>
      </c>
      <c r="J134" s="51" t="s">
        <v>663</v>
      </c>
      <c r="K134" s="51" t="s">
        <v>111</v>
      </c>
      <c r="L134" s="116">
        <f t="shared" si="5"/>
        <v>7.1751792114695349E-3</v>
      </c>
    </row>
    <row r="135" spans="1:12" x14ac:dyDescent="0.25">
      <c r="A135" s="51" t="s">
        <v>273</v>
      </c>
      <c r="B135" s="51" t="s">
        <v>188</v>
      </c>
      <c r="C135" s="229" t="s">
        <v>1665</v>
      </c>
      <c r="D135" s="230" t="s">
        <v>1666</v>
      </c>
      <c r="E135" s="230" t="s">
        <v>1667</v>
      </c>
      <c r="F135" s="51" t="s">
        <v>145</v>
      </c>
      <c r="G135" s="51" t="s">
        <v>498</v>
      </c>
      <c r="H135" s="51" t="s">
        <v>335</v>
      </c>
      <c r="I135" s="51">
        <v>1</v>
      </c>
      <c r="J135" s="51" t="s">
        <v>666</v>
      </c>
      <c r="K135" s="51" t="s">
        <v>111</v>
      </c>
      <c r="L135" s="116">
        <f t="shared" si="5"/>
        <v>7.6629704301075276E-3</v>
      </c>
    </row>
    <row r="136" spans="1:12" x14ac:dyDescent="0.25">
      <c r="A136" s="51" t="s">
        <v>165</v>
      </c>
      <c r="B136" s="51" t="s">
        <v>225</v>
      </c>
      <c r="C136" s="229" t="s">
        <v>1420</v>
      </c>
      <c r="D136" s="230" t="s">
        <v>1421</v>
      </c>
      <c r="E136" s="230" t="s">
        <v>1422</v>
      </c>
      <c r="F136" s="51" t="s">
        <v>134</v>
      </c>
      <c r="G136" s="51" t="s">
        <v>498</v>
      </c>
      <c r="H136" s="51" t="s">
        <v>335</v>
      </c>
      <c r="I136" s="51">
        <v>1</v>
      </c>
      <c r="J136" s="51" t="s">
        <v>648</v>
      </c>
      <c r="K136" s="51" t="s">
        <v>113</v>
      </c>
      <c r="L136" s="116">
        <f t="shared" si="5"/>
        <v>5.6509109916367973E-3</v>
      </c>
    </row>
    <row r="137" spans="1:12" x14ac:dyDescent="0.25">
      <c r="A137" s="51" t="s">
        <v>245</v>
      </c>
      <c r="B137" s="51" t="s">
        <v>153</v>
      </c>
      <c r="C137" s="229" t="s">
        <v>1604</v>
      </c>
      <c r="D137" s="230" t="s">
        <v>1605</v>
      </c>
      <c r="E137" s="230" t="s">
        <v>1606</v>
      </c>
      <c r="F137" s="51" t="s">
        <v>138</v>
      </c>
      <c r="G137" s="51" t="s">
        <v>498</v>
      </c>
      <c r="H137" s="51" t="s">
        <v>335</v>
      </c>
      <c r="I137" s="51">
        <v>1</v>
      </c>
      <c r="J137" s="51" t="s">
        <v>718</v>
      </c>
      <c r="K137" s="51" t="s">
        <v>113</v>
      </c>
      <c r="L137" s="116">
        <f t="shared" si="5"/>
        <v>6.9812948028673844E-3</v>
      </c>
    </row>
    <row r="138" spans="1:12" x14ac:dyDescent="0.25">
      <c r="A138" s="51" t="s">
        <v>288</v>
      </c>
      <c r="B138" s="51" t="s">
        <v>177</v>
      </c>
      <c r="C138" s="229" t="s">
        <v>1615</v>
      </c>
      <c r="D138" s="230" t="s">
        <v>1616</v>
      </c>
      <c r="E138" s="230" t="s">
        <v>1617</v>
      </c>
      <c r="F138" s="51" t="s">
        <v>142</v>
      </c>
      <c r="G138" s="51" t="s">
        <v>498</v>
      </c>
      <c r="H138" s="51" t="s">
        <v>335</v>
      </c>
      <c r="I138" s="51">
        <v>1</v>
      </c>
      <c r="J138" s="51" t="s">
        <v>651</v>
      </c>
      <c r="K138" s="51" t="s">
        <v>113</v>
      </c>
      <c r="L138" s="116">
        <f t="shared" si="5"/>
        <v>7.1058094384707279E-3</v>
      </c>
    </row>
    <row r="139" spans="1:12" x14ac:dyDescent="0.25">
      <c r="A139" s="51" t="s">
        <v>303</v>
      </c>
      <c r="B139" s="51" t="s">
        <v>212</v>
      </c>
      <c r="C139" s="229" t="s">
        <v>1671</v>
      </c>
      <c r="D139" s="230" t="s">
        <v>870</v>
      </c>
      <c r="E139" s="230" t="s">
        <v>871</v>
      </c>
      <c r="F139" s="51" t="s">
        <v>105</v>
      </c>
      <c r="G139" s="51" t="s">
        <v>498</v>
      </c>
      <c r="H139" s="51" t="s">
        <v>335</v>
      </c>
      <c r="I139" s="51">
        <v>1</v>
      </c>
      <c r="J139" s="51" t="s">
        <v>663</v>
      </c>
      <c r="K139" s="51" t="s">
        <v>113</v>
      </c>
      <c r="L139" s="116">
        <f t="shared" si="5"/>
        <v>7.731369474313023E-3</v>
      </c>
    </row>
    <row r="140" spans="1:12" x14ac:dyDescent="0.25">
      <c r="A140" s="51" t="s">
        <v>290</v>
      </c>
      <c r="B140" s="51" t="s">
        <v>157</v>
      </c>
      <c r="C140" s="229" t="s">
        <v>1633</v>
      </c>
      <c r="D140" s="230" t="s">
        <v>1634</v>
      </c>
      <c r="E140" s="230" t="s">
        <v>1635</v>
      </c>
      <c r="F140" s="51" t="s">
        <v>103</v>
      </c>
      <c r="G140" s="51" t="s">
        <v>498</v>
      </c>
      <c r="H140" s="51" t="s">
        <v>335</v>
      </c>
      <c r="I140" s="51">
        <v>1</v>
      </c>
      <c r="J140" s="51" t="s">
        <v>651</v>
      </c>
      <c r="K140" s="51" t="s">
        <v>115</v>
      </c>
      <c r="L140" s="116">
        <f t="shared" si="5"/>
        <v>7.2895758661887687E-3</v>
      </c>
    </row>
    <row r="141" spans="1:12" x14ac:dyDescent="0.25">
      <c r="A141" s="51" t="s">
        <v>263</v>
      </c>
      <c r="B141" s="51" t="s">
        <v>181</v>
      </c>
      <c r="C141" s="229" t="s">
        <v>1643</v>
      </c>
      <c r="D141" s="230" t="s">
        <v>1644</v>
      </c>
      <c r="E141" s="230" t="s">
        <v>1645</v>
      </c>
      <c r="F141" s="51" t="s">
        <v>123</v>
      </c>
      <c r="G141" s="51" t="s">
        <v>498</v>
      </c>
      <c r="H141" s="51" t="s">
        <v>335</v>
      </c>
      <c r="I141" s="51">
        <v>1</v>
      </c>
      <c r="J141" s="51" t="s">
        <v>718</v>
      </c>
      <c r="K141" s="51" t="s">
        <v>115</v>
      </c>
      <c r="L141" s="116">
        <f t="shared" si="5"/>
        <v>7.3846699522102741E-3</v>
      </c>
    </row>
    <row r="142" spans="1:12" x14ac:dyDescent="0.25">
      <c r="A142" s="51" t="s">
        <v>168</v>
      </c>
      <c r="B142" s="51" t="s">
        <v>208</v>
      </c>
      <c r="C142" s="229" t="s">
        <v>1424</v>
      </c>
      <c r="D142" s="230" t="s">
        <v>825</v>
      </c>
      <c r="E142" s="230" t="s">
        <v>1425</v>
      </c>
      <c r="F142" s="51" t="s">
        <v>134</v>
      </c>
      <c r="G142" s="51" t="s">
        <v>498</v>
      </c>
      <c r="H142" s="51" t="s">
        <v>335</v>
      </c>
      <c r="I142" s="51">
        <v>1</v>
      </c>
      <c r="J142" s="51" t="s">
        <v>648</v>
      </c>
      <c r="K142" s="51" t="s">
        <v>117</v>
      </c>
      <c r="L142" s="116">
        <f t="shared" si="5"/>
        <v>5.6990367383512545E-3</v>
      </c>
    </row>
    <row r="143" spans="1:12" x14ac:dyDescent="0.25">
      <c r="A143" s="51" t="s">
        <v>294</v>
      </c>
      <c r="B143" s="51" t="s">
        <v>182</v>
      </c>
      <c r="C143" s="229" t="s">
        <v>1698</v>
      </c>
      <c r="D143" s="230" t="s">
        <v>1699</v>
      </c>
      <c r="E143" s="230" t="s">
        <v>1700</v>
      </c>
      <c r="F143" s="51" t="s">
        <v>123</v>
      </c>
      <c r="G143" s="51" t="s">
        <v>498</v>
      </c>
      <c r="H143" s="51" t="s">
        <v>335</v>
      </c>
      <c r="I143" s="51">
        <v>1</v>
      </c>
      <c r="J143" s="51" t="s">
        <v>718</v>
      </c>
      <c r="K143" s="51" t="s">
        <v>117</v>
      </c>
      <c r="L143" s="116">
        <f t="shared" si="5"/>
        <v>8.6945937873357214E-3</v>
      </c>
    </row>
    <row r="144" spans="1:12" x14ac:dyDescent="0.25">
      <c r="A144" s="51" t="s">
        <v>177</v>
      </c>
      <c r="B144" s="51" t="s">
        <v>165</v>
      </c>
      <c r="C144" s="229" t="s">
        <v>1447</v>
      </c>
      <c r="D144" s="230" t="s">
        <v>1448</v>
      </c>
      <c r="E144" s="230" t="s">
        <v>632</v>
      </c>
      <c r="F144" s="51" t="s">
        <v>133</v>
      </c>
      <c r="G144" s="51" t="s">
        <v>498</v>
      </c>
      <c r="H144" s="51" t="s">
        <v>335</v>
      </c>
      <c r="I144" s="51">
        <v>1</v>
      </c>
      <c r="J144" s="51" t="s">
        <v>648</v>
      </c>
      <c r="K144" s="51" t="s">
        <v>119</v>
      </c>
      <c r="L144" s="116">
        <f t="shared" si="5"/>
        <v>5.7849462365591395E-3</v>
      </c>
    </row>
    <row r="145" spans="1:13" x14ac:dyDescent="0.25">
      <c r="A145" s="51" t="s">
        <v>198</v>
      </c>
      <c r="B145" s="51" t="s">
        <v>152</v>
      </c>
      <c r="C145" s="229" t="s">
        <v>1494</v>
      </c>
      <c r="D145" s="230" t="s">
        <v>1495</v>
      </c>
      <c r="E145" s="230" t="s">
        <v>1496</v>
      </c>
      <c r="F145" s="51" t="s">
        <v>135</v>
      </c>
      <c r="G145" s="51" t="s">
        <v>498</v>
      </c>
      <c r="H145" s="51" t="s">
        <v>335</v>
      </c>
      <c r="I145" s="51">
        <v>1</v>
      </c>
      <c r="J145" s="51" t="s">
        <v>648</v>
      </c>
      <c r="K145" s="51" t="s">
        <v>122</v>
      </c>
      <c r="L145" s="116">
        <f t="shared" si="5"/>
        <v>6.0239695340501788E-3</v>
      </c>
    </row>
    <row r="146" spans="1:13" x14ac:dyDescent="0.25">
      <c r="A146" s="51" t="s">
        <v>270</v>
      </c>
      <c r="B146" s="51" t="s">
        <v>190</v>
      </c>
      <c r="C146" s="229" t="s">
        <v>1627</v>
      </c>
      <c r="D146" s="230" t="s">
        <v>1628</v>
      </c>
      <c r="E146" s="230" t="s">
        <v>1629</v>
      </c>
      <c r="F146" s="51" t="s">
        <v>135</v>
      </c>
      <c r="G146" s="51" t="s">
        <v>498</v>
      </c>
      <c r="H146" s="51" t="s">
        <v>335</v>
      </c>
      <c r="I146" s="51">
        <v>1</v>
      </c>
      <c r="J146" s="51" t="s">
        <v>648</v>
      </c>
      <c r="K146" s="51" t="s">
        <v>130</v>
      </c>
      <c r="L146" s="116">
        <f t="shared" si="5"/>
        <v>7.2246117084826767E-3</v>
      </c>
    </row>
    <row r="147" spans="1:13" x14ac:dyDescent="0.25">
      <c r="A147" s="51" t="s">
        <v>300</v>
      </c>
      <c r="B147" s="51" t="s">
        <v>176</v>
      </c>
      <c r="C147" s="229" t="s">
        <v>1640</v>
      </c>
      <c r="D147" s="230" t="s">
        <v>1641</v>
      </c>
      <c r="E147" s="230" t="s">
        <v>1642</v>
      </c>
      <c r="F147" s="51" t="s">
        <v>136</v>
      </c>
      <c r="G147" s="51" t="s">
        <v>498</v>
      </c>
      <c r="H147" s="51" t="s">
        <v>335</v>
      </c>
      <c r="I147" s="51">
        <v>1</v>
      </c>
      <c r="J147" s="51" t="s">
        <v>648</v>
      </c>
      <c r="K147" s="51" t="s">
        <v>95</v>
      </c>
      <c r="L147" s="116">
        <f t="shared" si="5"/>
        <v>7.3303091397849459E-3</v>
      </c>
    </row>
    <row r="148" spans="1:13" x14ac:dyDescent="0.25">
      <c r="A148" s="51" t="s">
        <v>308</v>
      </c>
      <c r="B148" s="51" t="s">
        <v>215</v>
      </c>
      <c r="C148" s="229" t="s">
        <v>1647</v>
      </c>
      <c r="D148" s="230" t="s">
        <v>1348</v>
      </c>
      <c r="E148" s="230" t="s">
        <v>1648</v>
      </c>
      <c r="F148" s="51" t="s">
        <v>135</v>
      </c>
      <c r="G148" s="51" t="s">
        <v>498</v>
      </c>
      <c r="H148" s="51" t="s">
        <v>335</v>
      </c>
      <c r="I148" s="51">
        <v>1</v>
      </c>
      <c r="J148" s="51" t="s">
        <v>648</v>
      </c>
      <c r="K148" s="51" t="s">
        <v>97</v>
      </c>
      <c r="L148" s="116">
        <f t="shared" si="5"/>
        <v>7.4349238351254492E-3</v>
      </c>
    </row>
    <row r="149" spans="1:13" ht="15.75" thickBot="1" x14ac:dyDescent="0.3">
      <c r="A149" s="51"/>
      <c r="B149" s="51"/>
      <c r="C149" s="229"/>
      <c r="D149" s="230"/>
      <c r="E149" s="230"/>
      <c r="F149" s="51"/>
      <c r="G149" s="51"/>
      <c r="H149" s="51"/>
      <c r="I149" s="51"/>
      <c r="J149" s="51"/>
      <c r="K149" s="51"/>
      <c r="L149" s="116"/>
    </row>
    <row r="150" spans="1:13" ht="15.75" thickBot="1" x14ac:dyDescent="0.3">
      <c r="A150" s="51" t="s">
        <v>94</v>
      </c>
      <c r="B150" s="51" t="s">
        <v>237</v>
      </c>
      <c r="C150" s="229" t="s">
        <v>1268</v>
      </c>
      <c r="D150" s="230" t="s">
        <v>650</v>
      </c>
      <c r="E150" s="230" t="s">
        <v>645</v>
      </c>
      <c r="F150" s="51" t="s">
        <v>134</v>
      </c>
      <c r="G150" s="51" t="s">
        <v>498</v>
      </c>
      <c r="H150" s="51" t="s">
        <v>10</v>
      </c>
      <c r="I150" s="51">
        <v>1</v>
      </c>
      <c r="J150" s="51" t="s">
        <v>648</v>
      </c>
      <c r="K150" s="237" t="s">
        <v>94</v>
      </c>
      <c r="L150" s="116">
        <f t="shared" ref="L150:L181" si="6">C150/3.1</f>
        <v>3.7015755675029864E-3</v>
      </c>
      <c r="M150" s="212">
        <f>K150+K151+K152+K153+K154</f>
        <v>5</v>
      </c>
    </row>
    <row r="151" spans="1:13" x14ac:dyDescent="0.25">
      <c r="A151" s="51" t="s">
        <v>98</v>
      </c>
      <c r="B151" s="51" t="s">
        <v>409</v>
      </c>
      <c r="C151" s="229" t="s">
        <v>1272</v>
      </c>
      <c r="D151" s="230" t="s">
        <v>1273</v>
      </c>
      <c r="E151" s="230" t="s">
        <v>1274</v>
      </c>
      <c r="F151" s="51" t="s">
        <v>95</v>
      </c>
      <c r="G151" s="51" t="s">
        <v>498</v>
      </c>
      <c r="H151" s="51" t="s">
        <v>10</v>
      </c>
      <c r="I151" s="51">
        <v>1</v>
      </c>
      <c r="J151" s="51" t="s">
        <v>669</v>
      </c>
      <c r="K151" s="237" t="s">
        <v>94</v>
      </c>
      <c r="L151" s="116">
        <f t="shared" si="6"/>
        <v>3.7983124253285539E-3</v>
      </c>
    </row>
    <row r="152" spans="1:13" x14ac:dyDescent="0.25">
      <c r="A152" s="51" t="s">
        <v>106</v>
      </c>
      <c r="B152" s="51" t="s">
        <v>233</v>
      </c>
      <c r="C152" s="229" t="s">
        <v>1282</v>
      </c>
      <c r="D152" s="230" t="s">
        <v>653</v>
      </c>
      <c r="E152" s="230" t="s">
        <v>654</v>
      </c>
      <c r="F152" s="51" t="s">
        <v>103</v>
      </c>
      <c r="G152" s="51" t="s">
        <v>498</v>
      </c>
      <c r="H152" s="51" t="s">
        <v>10</v>
      </c>
      <c r="I152" s="51">
        <v>1</v>
      </c>
      <c r="J152" s="51" t="s">
        <v>651</v>
      </c>
      <c r="K152" s="237" t="s">
        <v>94</v>
      </c>
      <c r="L152" s="116">
        <f t="shared" si="6"/>
        <v>4.1267174432497011E-3</v>
      </c>
    </row>
    <row r="153" spans="1:13" x14ac:dyDescent="0.25">
      <c r="A153" s="51" t="s">
        <v>134</v>
      </c>
      <c r="B153" s="51" t="s">
        <v>240</v>
      </c>
      <c r="C153" s="229" t="s">
        <v>1323</v>
      </c>
      <c r="D153" s="230" t="s">
        <v>665</v>
      </c>
      <c r="E153" s="230" t="s">
        <v>574</v>
      </c>
      <c r="F153" s="51" t="s">
        <v>114</v>
      </c>
      <c r="G153" s="51" t="s">
        <v>498</v>
      </c>
      <c r="H153" s="51" t="s">
        <v>10</v>
      </c>
      <c r="I153" s="51">
        <v>1</v>
      </c>
      <c r="J153" s="51" t="s">
        <v>663</v>
      </c>
      <c r="K153" s="237" t="s">
        <v>94</v>
      </c>
      <c r="L153" s="116">
        <f t="shared" si="6"/>
        <v>4.778375149342891E-3</v>
      </c>
    </row>
    <row r="154" spans="1:13" x14ac:dyDescent="0.25">
      <c r="A154" s="51" t="s">
        <v>142</v>
      </c>
      <c r="B154" s="51" t="s">
        <v>230</v>
      </c>
      <c r="C154" s="229" t="s">
        <v>1346</v>
      </c>
      <c r="D154" s="230" t="s">
        <v>691</v>
      </c>
      <c r="E154" s="230" t="s">
        <v>692</v>
      </c>
      <c r="F154" s="51" t="s">
        <v>156</v>
      </c>
      <c r="G154" s="51" t="s">
        <v>498</v>
      </c>
      <c r="H154" s="51" t="s">
        <v>10</v>
      </c>
      <c r="I154" s="51">
        <v>1</v>
      </c>
      <c r="J154" s="51" t="s">
        <v>689</v>
      </c>
      <c r="K154" s="237" t="s">
        <v>94</v>
      </c>
      <c r="L154" s="116">
        <f t="shared" si="6"/>
        <v>4.9744997013142179E-3</v>
      </c>
    </row>
    <row r="155" spans="1:13" x14ac:dyDescent="0.25">
      <c r="A155" s="51" t="s">
        <v>266</v>
      </c>
      <c r="B155" s="51" t="s">
        <v>340</v>
      </c>
      <c r="C155" s="229" t="s">
        <v>1689</v>
      </c>
      <c r="D155" s="230" t="s">
        <v>1690</v>
      </c>
      <c r="E155" s="230" t="s">
        <v>654</v>
      </c>
      <c r="F155" s="51" t="s">
        <v>170</v>
      </c>
      <c r="G155" s="51" t="s">
        <v>498</v>
      </c>
      <c r="H155" s="51" t="s">
        <v>10</v>
      </c>
      <c r="I155" s="51">
        <v>1</v>
      </c>
      <c r="J155" s="51" t="s">
        <v>1127</v>
      </c>
      <c r="K155" s="51" t="s">
        <v>94</v>
      </c>
      <c r="L155" s="116">
        <f t="shared" si="6"/>
        <v>8.2989097968936693E-3</v>
      </c>
    </row>
    <row r="156" spans="1:13" x14ac:dyDescent="0.25">
      <c r="A156" s="51" t="s">
        <v>259</v>
      </c>
      <c r="B156" s="51" t="s">
        <v>407</v>
      </c>
      <c r="C156" s="229" t="s">
        <v>1754</v>
      </c>
      <c r="D156" s="230" t="s">
        <v>1755</v>
      </c>
      <c r="E156" s="230" t="s">
        <v>1756</v>
      </c>
      <c r="F156" s="51" t="s">
        <v>165</v>
      </c>
      <c r="G156" s="51" t="s">
        <v>498</v>
      </c>
      <c r="H156" s="51" t="s">
        <v>10</v>
      </c>
      <c r="I156" s="51">
        <v>1</v>
      </c>
      <c r="J156" s="51" t="s">
        <v>915</v>
      </c>
      <c r="K156" s="51" t="s">
        <v>94</v>
      </c>
      <c r="L156" s="116">
        <f t="shared" si="6"/>
        <v>1.2865330047789725E-2</v>
      </c>
    </row>
    <row r="157" spans="1:13" x14ac:dyDescent="0.25">
      <c r="A157" s="51" t="s">
        <v>111</v>
      </c>
      <c r="B157" s="51" t="s">
        <v>345</v>
      </c>
      <c r="C157" s="229" t="s">
        <v>1288</v>
      </c>
      <c r="D157" s="230" t="s">
        <v>1289</v>
      </c>
      <c r="E157" s="230" t="s">
        <v>1290</v>
      </c>
      <c r="F157" s="51" t="s">
        <v>95</v>
      </c>
      <c r="G157" s="51" t="s">
        <v>498</v>
      </c>
      <c r="H157" s="51" t="s">
        <v>10</v>
      </c>
      <c r="I157" s="51">
        <v>1</v>
      </c>
      <c r="J157" s="51" t="s">
        <v>669</v>
      </c>
      <c r="K157" s="51" t="s">
        <v>96</v>
      </c>
      <c r="L157" s="116">
        <f t="shared" si="6"/>
        <v>4.3351627837514934E-3</v>
      </c>
    </row>
    <row r="158" spans="1:13" x14ac:dyDescent="0.25">
      <c r="A158" s="51" t="s">
        <v>147</v>
      </c>
      <c r="B158" s="51" t="s">
        <v>235</v>
      </c>
      <c r="C158" s="229" t="s">
        <v>1366</v>
      </c>
      <c r="D158" s="230" t="s">
        <v>698</v>
      </c>
      <c r="E158" s="230" t="s">
        <v>699</v>
      </c>
      <c r="F158" s="51" t="s">
        <v>150</v>
      </c>
      <c r="G158" s="51" t="s">
        <v>498</v>
      </c>
      <c r="H158" s="51" t="s">
        <v>10</v>
      </c>
      <c r="I158" s="51">
        <v>1</v>
      </c>
      <c r="J158" s="51" t="s">
        <v>663</v>
      </c>
      <c r="K158" s="51" t="s">
        <v>96</v>
      </c>
      <c r="L158" s="116">
        <f t="shared" si="6"/>
        <v>5.1438172043010745E-3</v>
      </c>
    </row>
    <row r="159" spans="1:13" x14ac:dyDescent="0.25">
      <c r="A159" s="51" t="s">
        <v>210</v>
      </c>
      <c r="B159" s="51" t="s">
        <v>239</v>
      </c>
      <c r="C159" s="229" t="s">
        <v>1516</v>
      </c>
      <c r="D159" s="230" t="s">
        <v>777</v>
      </c>
      <c r="E159" s="230" t="s">
        <v>778</v>
      </c>
      <c r="F159" s="51" t="s">
        <v>160</v>
      </c>
      <c r="G159" s="51" t="s">
        <v>498</v>
      </c>
      <c r="H159" s="51" t="s">
        <v>10</v>
      </c>
      <c r="I159" s="51">
        <v>1</v>
      </c>
      <c r="J159" s="51" t="s">
        <v>744</v>
      </c>
      <c r="K159" s="51" t="s">
        <v>96</v>
      </c>
      <c r="L159" s="116">
        <f t="shared" si="6"/>
        <v>6.2264038231780163E-3</v>
      </c>
    </row>
    <row r="160" spans="1:13" x14ac:dyDescent="0.25">
      <c r="A160" s="51" t="s">
        <v>117</v>
      </c>
      <c r="B160" s="51" t="s">
        <v>367</v>
      </c>
      <c r="C160" s="229" t="s">
        <v>1296</v>
      </c>
      <c r="D160" s="230" t="s">
        <v>579</v>
      </c>
      <c r="E160" s="230" t="s">
        <v>580</v>
      </c>
      <c r="F160" s="51" t="s">
        <v>132</v>
      </c>
      <c r="G160" s="51" t="s">
        <v>498</v>
      </c>
      <c r="H160" s="51" t="s">
        <v>10</v>
      </c>
      <c r="I160" s="51">
        <v>1</v>
      </c>
      <c r="J160" s="51" t="s">
        <v>669</v>
      </c>
      <c r="K160" s="51" t="s">
        <v>98</v>
      </c>
      <c r="L160" s="116">
        <f t="shared" si="6"/>
        <v>4.523521505376344E-3</v>
      </c>
    </row>
    <row r="161" spans="1:12" x14ac:dyDescent="0.25">
      <c r="A161" s="51" t="s">
        <v>166</v>
      </c>
      <c r="B161" s="51" t="s">
        <v>234</v>
      </c>
      <c r="C161" s="229" t="s">
        <v>1596</v>
      </c>
      <c r="D161" s="230" t="s">
        <v>856</v>
      </c>
      <c r="E161" s="230" t="s">
        <v>551</v>
      </c>
      <c r="F161" s="51" t="s">
        <v>160</v>
      </c>
      <c r="G161" s="51" t="s">
        <v>498</v>
      </c>
      <c r="H161" s="51" t="s">
        <v>10</v>
      </c>
      <c r="I161" s="51">
        <v>1</v>
      </c>
      <c r="J161" s="51" t="s">
        <v>744</v>
      </c>
      <c r="K161" s="51" t="s">
        <v>98</v>
      </c>
      <c r="L161" s="116">
        <f t="shared" si="6"/>
        <v>6.9040845280764623E-3</v>
      </c>
    </row>
    <row r="162" spans="1:12" x14ac:dyDescent="0.25">
      <c r="A162" s="51" t="s">
        <v>116</v>
      </c>
      <c r="B162" s="51" t="s">
        <v>342</v>
      </c>
      <c r="C162" s="229" t="s">
        <v>1330</v>
      </c>
      <c r="D162" s="230" t="s">
        <v>1331</v>
      </c>
      <c r="E162" s="230" t="s">
        <v>1271</v>
      </c>
      <c r="F162" s="51" t="s">
        <v>103</v>
      </c>
      <c r="G162" s="51" t="s">
        <v>498</v>
      </c>
      <c r="H162" s="51" t="s">
        <v>10</v>
      </c>
      <c r="I162" s="51">
        <v>1</v>
      </c>
      <c r="J162" s="51" t="s">
        <v>651</v>
      </c>
      <c r="K162" s="51" t="s">
        <v>100</v>
      </c>
      <c r="L162" s="116">
        <f t="shared" si="6"/>
        <v>4.925813918757467E-3</v>
      </c>
    </row>
    <row r="163" spans="1:12" x14ac:dyDescent="0.25">
      <c r="A163" s="51" t="s">
        <v>129</v>
      </c>
      <c r="B163" s="51" t="s">
        <v>398</v>
      </c>
      <c r="C163" s="229" t="s">
        <v>1358</v>
      </c>
      <c r="D163" s="230" t="s">
        <v>1359</v>
      </c>
      <c r="E163" s="230" t="s">
        <v>636</v>
      </c>
      <c r="F163" s="51" t="s">
        <v>148</v>
      </c>
      <c r="G163" s="51" t="s">
        <v>498</v>
      </c>
      <c r="H163" s="51" t="s">
        <v>10</v>
      </c>
      <c r="I163" s="51">
        <v>1</v>
      </c>
      <c r="J163" s="51" t="s">
        <v>658</v>
      </c>
      <c r="K163" s="51" t="s">
        <v>100</v>
      </c>
      <c r="L163" s="116">
        <f t="shared" si="6"/>
        <v>5.0826239545997617E-3</v>
      </c>
    </row>
    <row r="164" spans="1:12" x14ac:dyDescent="0.25">
      <c r="A164" s="51" t="s">
        <v>157</v>
      </c>
      <c r="B164" s="51" t="s">
        <v>236</v>
      </c>
      <c r="C164" s="229" t="s">
        <v>1408</v>
      </c>
      <c r="D164" s="230" t="s">
        <v>680</v>
      </c>
      <c r="E164" s="230" t="s">
        <v>681</v>
      </c>
      <c r="F164" s="51" t="s">
        <v>139</v>
      </c>
      <c r="G164" s="51" t="s">
        <v>498</v>
      </c>
      <c r="H164" s="51" t="s">
        <v>10</v>
      </c>
      <c r="I164" s="51">
        <v>1</v>
      </c>
      <c r="J164" s="51" t="s">
        <v>678</v>
      </c>
      <c r="K164" s="51" t="s">
        <v>100</v>
      </c>
      <c r="L164" s="116">
        <f t="shared" si="6"/>
        <v>5.5923312425328556E-3</v>
      </c>
    </row>
    <row r="165" spans="1:12" x14ac:dyDescent="0.25">
      <c r="A165" s="51" t="s">
        <v>115</v>
      </c>
      <c r="B165" s="51" t="s">
        <v>405</v>
      </c>
      <c r="C165" s="229" t="s">
        <v>1293</v>
      </c>
      <c r="D165" s="230" t="s">
        <v>1294</v>
      </c>
      <c r="E165" s="230" t="s">
        <v>1295</v>
      </c>
      <c r="F165" s="51" t="s">
        <v>108</v>
      </c>
      <c r="G165" s="51" t="s">
        <v>498</v>
      </c>
      <c r="H165" s="51" t="s">
        <v>10</v>
      </c>
      <c r="I165" s="51">
        <v>1</v>
      </c>
      <c r="J165" s="51" t="s">
        <v>648</v>
      </c>
      <c r="K165" s="51" t="s">
        <v>102</v>
      </c>
      <c r="L165" s="116">
        <f t="shared" si="6"/>
        <v>4.4652404420549583E-3</v>
      </c>
    </row>
    <row r="166" spans="1:12" x14ac:dyDescent="0.25">
      <c r="A166" s="51" t="s">
        <v>131</v>
      </c>
      <c r="B166" s="51" t="s">
        <v>378</v>
      </c>
      <c r="C166" s="229" t="s">
        <v>1369</v>
      </c>
      <c r="D166" s="230" t="s">
        <v>1370</v>
      </c>
      <c r="E166" s="230" t="s">
        <v>1371</v>
      </c>
      <c r="F166" s="51" t="s">
        <v>141</v>
      </c>
      <c r="G166" s="51" t="s">
        <v>498</v>
      </c>
      <c r="H166" s="51" t="s">
        <v>10</v>
      </c>
      <c r="I166" s="51">
        <v>1</v>
      </c>
      <c r="J166" s="51" t="s">
        <v>651</v>
      </c>
      <c r="K166" s="51" t="s">
        <v>102</v>
      </c>
      <c r="L166" s="116">
        <f t="shared" si="6"/>
        <v>5.1855212066905625E-3</v>
      </c>
    </row>
    <row r="167" spans="1:12" x14ac:dyDescent="0.25">
      <c r="A167" s="51" t="s">
        <v>195</v>
      </c>
      <c r="B167" s="51" t="s">
        <v>265</v>
      </c>
      <c r="C167" s="229" t="s">
        <v>1486</v>
      </c>
      <c r="D167" s="230" t="s">
        <v>772</v>
      </c>
      <c r="E167" s="230" t="s">
        <v>636</v>
      </c>
      <c r="F167" s="51" t="s">
        <v>105</v>
      </c>
      <c r="G167" s="51" t="s">
        <v>498</v>
      </c>
      <c r="H167" s="51" t="s">
        <v>10</v>
      </c>
      <c r="I167" s="51">
        <v>1</v>
      </c>
      <c r="J167" s="51" t="s">
        <v>663</v>
      </c>
      <c r="K167" s="51" t="s">
        <v>102</v>
      </c>
      <c r="L167" s="116">
        <f t="shared" si="6"/>
        <v>6.0044056152927126E-3</v>
      </c>
    </row>
    <row r="168" spans="1:12" x14ac:dyDescent="0.25">
      <c r="A168" s="51" t="s">
        <v>277</v>
      </c>
      <c r="B168" s="51" t="s">
        <v>374</v>
      </c>
      <c r="C168" s="229" t="s">
        <v>1749</v>
      </c>
      <c r="D168" s="230" t="s">
        <v>930</v>
      </c>
      <c r="E168" s="230" t="s">
        <v>1750</v>
      </c>
      <c r="F168" s="51" t="s">
        <v>158</v>
      </c>
      <c r="G168" s="51" t="s">
        <v>498</v>
      </c>
      <c r="H168" s="51" t="s">
        <v>10</v>
      </c>
      <c r="I168" s="51">
        <v>1</v>
      </c>
      <c r="J168" s="51" t="s">
        <v>744</v>
      </c>
      <c r="K168" s="51" t="s">
        <v>102</v>
      </c>
      <c r="L168" s="116">
        <f t="shared" si="6"/>
        <v>1.0993428912783753E-2</v>
      </c>
    </row>
    <row r="169" spans="1:12" x14ac:dyDescent="0.25">
      <c r="A169" s="51" t="s">
        <v>122</v>
      </c>
      <c r="B169" s="51" t="s">
        <v>394</v>
      </c>
      <c r="C169" s="229" t="s">
        <v>1303</v>
      </c>
      <c r="D169" s="230" t="s">
        <v>1304</v>
      </c>
      <c r="E169" s="230" t="s">
        <v>1305</v>
      </c>
      <c r="F169" s="51" t="s">
        <v>133</v>
      </c>
      <c r="G169" s="51" t="s">
        <v>498</v>
      </c>
      <c r="H169" s="51" t="s">
        <v>10</v>
      </c>
      <c r="I169" s="51">
        <v>1</v>
      </c>
      <c r="J169" s="51" t="s">
        <v>648</v>
      </c>
      <c r="K169" s="51" t="s">
        <v>104</v>
      </c>
      <c r="L169" s="116">
        <f t="shared" si="6"/>
        <v>4.6015158303464752E-3</v>
      </c>
    </row>
    <row r="170" spans="1:12" x14ac:dyDescent="0.25">
      <c r="A170" s="51" t="s">
        <v>185</v>
      </c>
      <c r="B170" s="51" t="s">
        <v>365</v>
      </c>
      <c r="C170" s="229" t="s">
        <v>1466</v>
      </c>
      <c r="D170" s="230" t="s">
        <v>1467</v>
      </c>
      <c r="E170" s="230" t="s">
        <v>645</v>
      </c>
      <c r="F170" s="51" t="s">
        <v>101</v>
      </c>
      <c r="G170" s="51" t="s">
        <v>498</v>
      </c>
      <c r="H170" s="51" t="s">
        <v>10</v>
      </c>
      <c r="I170" s="51">
        <v>1</v>
      </c>
      <c r="J170" s="51" t="s">
        <v>666</v>
      </c>
      <c r="K170" s="51" t="s">
        <v>104</v>
      </c>
      <c r="L170" s="116">
        <f t="shared" si="6"/>
        <v>5.8595803464755068E-3</v>
      </c>
    </row>
    <row r="171" spans="1:12" x14ac:dyDescent="0.25">
      <c r="A171" s="51" t="s">
        <v>192</v>
      </c>
      <c r="B171" s="51" t="s">
        <v>406</v>
      </c>
      <c r="C171" s="229" t="s">
        <v>1479</v>
      </c>
      <c r="D171" s="230" t="s">
        <v>1480</v>
      </c>
      <c r="E171" s="230" t="s">
        <v>1481</v>
      </c>
      <c r="F171" s="51" t="s">
        <v>97</v>
      </c>
      <c r="G171" s="51" t="s">
        <v>498</v>
      </c>
      <c r="H171" s="51" t="s">
        <v>10</v>
      </c>
      <c r="I171" s="51">
        <v>1</v>
      </c>
      <c r="J171" s="51" t="s">
        <v>669</v>
      </c>
      <c r="K171" s="51" t="s">
        <v>106</v>
      </c>
      <c r="L171" s="116">
        <f t="shared" si="6"/>
        <v>5.9637843488649948E-3</v>
      </c>
    </row>
    <row r="172" spans="1:12" x14ac:dyDescent="0.25">
      <c r="A172" s="51" t="s">
        <v>193</v>
      </c>
      <c r="B172" s="51" t="s">
        <v>232</v>
      </c>
      <c r="C172" s="229" t="s">
        <v>1482</v>
      </c>
      <c r="D172" s="230" t="s">
        <v>766</v>
      </c>
      <c r="E172" s="230" t="s">
        <v>767</v>
      </c>
      <c r="F172" s="51" t="s">
        <v>139</v>
      </c>
      <c r="G172" s="51" t="s">
        <v>498</v>
      </c>
      <c r="H172" s="51" t="s">
        <v>10</v>
      </c>
      <c r="I172" s="51">
        <v>1</v>
      </c>
      <c r="J172" s="51" t="s">
        <v>678</v>
      </c>
      <c r="K172" s="51" t="s">
        <v>106</v>
      </c>
      <c r="L172" s="116">
        <f t="shared" si="6"/>
        <v>5.973827658303464E-3</v>
      </c>
    </row>
    <row r="173" spans="1:12" x14ac:dyDescent="0.25">
      <c r="A173" s="51" t="s">
        <v>203</v>
      </c>
      <c r="B173" s="51" t="s">
        <v>362</v>
      </c>
      <c r="C173" s="229" t="s">
        <v>1505</v>
      </c>
      <c r="D173" s="230" t="s">
        <v>1506</v>
      </c>
      <c r="E173" s="230" t="s">
        <v>654</v>
      </c>
      <c r="F173" s="51" t="s">
        <v>129</v>
      </c>
      <c r="G173" s="51" t="s">
        <v>498</v>
      </c>
      <c r="H173" s="51" t="s">
        <v>10</v>
      </c>
      <c r="I173" s="51">
        <v>1</v>
      </c>
      <c r="J173" s="51" t="s">
        <v>666</v>
      </c>
      <c r="K173" s="51" t="s">
        <v>106</v>
      </c>
      <c r="L173" s="116">
        <f t="shared" si="6"/>
        <v>6.0793757467144556E-3</v>
      </c>
    </row>
    <row r="174" spans="1:12" x14ac:dyDescent="0.25">
      <c r="A174" s="51" t="s">
        <v>181</v>
      </c>
      <c r="B174" s="51" t="s">
        <v>381</v>
      </c>
      <c r="C174" s="229" t="s">
        <v>1456</v>
      </c>
      <c r="D174" s="230" t="s">
        <v>1457</v>
      </c>
      <c r="E174" s="230" t="s">
        <v>1458</v>
      </c>
      <c r="F174" s="51" t="s">
        <v>141</v>
      </c>
      <c r="G174" s="51" t="s">
        <v>498</v>
      </c>
      <c r="H174" s="51" t="s">
        <v>10</v>
      </c>
      <c r="I174" s="51">
        <v>1</v>
      </c>
      <c r="J174" s="51" t="s">
        <v>651</v>
      </c>
      <c r="K174" s="51" t="s">
        <v>107</v>
      </c>
      <c r="L174" s="116">
        <f t="shared" si="6"/>
        <v>5.8394190561529263E-3</v>
      </c>
    </row>
    <row r="175" spans="1:12" x14ac:dyDescent="0.25">
      <c r="A175" s="51" t="s">
        <v>196</v>
      </c>
      <c r="B175" s="51" t="s">
        <v>376</v>
      </c>
      <c r="C175" s="229" t="s">
        <v>1487</v>
      </c>
      <c r="D175" s="230" t="s">
        <v>1488</v>
      </c>
      <c r="E175" s="230" t="s">
        <v>1489</v>
      </c>
      <c r="F175" s="51" t="s">
        <v>146</v>
      </c>
      <c r="G175" s="51" t="s">
        <v>498</v>
      </c>
      <c r="H175" s="51" t="s">
        <v>10</v>
      </c>
      <c r="I175" s="51">
        <v>1</v>
      </c>
      <c r="J175" s="51" t="s">
        <v>678</v>
      </c>
      <c r="K175" s="51" t="s">
        <v>107</v>
      </c>
      <c r="L175" s="116">
        <f t="shared" si="6"/>
        <v>6.0116860812425323E-3</v>
      </c>
    </row>
    <row r="176" spans="1:12" x14ac:dyDescent="0.25">
      <c r="A176" s="51" t="s">
        <v>200</v>
      </c>
      <c r="B176" s="51" t="s">
        <v>315</v>
      </c>
      <c r="C176" s="229" t="s">
        <v>1500</v>
      </c>
      <c r="D176" s="230" t="s">
        <v>753</v>
      </c>
      <c r="E176" s="230" t="s">
        <v>754</v>
      </c>
      <c r="F176" s="51" t="s">
        <v>131</v>
      </c>
      <c r="G176" s="51" t="s">
        <v>498</v>
      </c>
      <c r="H176" s="51" t="s">
        <v>10</v>
      </c>
      <c r="I176" s="51">
        <v>1</v>
      </c>
      <c r="J176" s="51" t="s">
        <v>658</v>
      </c>
      <c r="K176" s="51" t="s">
        <v>107</v>
      </c>
      <c r="L176" s="116">
        <f t="shared" si="6"/>
        <v>6.0490218040621267E-3</v>
      </c>
    </row>
    <row r="177" spans="1:13" x14ac:dyDescent="0.25">
      <c r="A177" s="51" t="s">
        <v>215</v>
      </c>
      <c r="B177" s="51" t="s">
        <v>372</v>
      </c>
      <c r="C177" s="229" t="s">
        <v>1526</v>
      </c>
      <c r="D177" s="230" t="s">
        <v>1527</v>
      </c>
      <c r="E177" s="230" t="s">
        <v>1528</v>
      </c>
      <c r="F177" s="51" t="s">
        <v>116</v>
      </c>
      <c r="G177" s="51" t="s">
        <v>498</v>
      </c>
      <c r="H177" s="51" t="s">
        <v>10</v>
      </c>
      <c r="I177" s="51">
        <v>1</v>
      </c>
      <c r="J177" s="51" t="s">
        <v>718</v>
      </c>
      <c r="K177" s="51" t="s">
        <v>109</v>
      </c>
      <c r="L177" s="116">
        <f t="shared" si="6"/>
        <v>6.3267995818399037E-3</v>
      </c>
    </row>
    <row r="178" spans="1:13" x14ac:dyDescent="0.25">
      <c r="A178" s="51" t="s">
        <v>236</v>
      </c>
      <c r="B178" s="51" t="s">
        <v>231</v>
      </c>
      <c r="C178" s="229" t="s">
        <v>1580</v>
      </c>
      <c r="D178" s="230" t="s">
        <v>864</v>
      </c>
      <c r="E178" s="230" t="s">
        <v>865</v>
      </c>
      <c r="F178" s="51" t="s">
        <v>150</v>
      </c>
      <c r="G178" s="51" t="s">
        <v>498</v>
      </c>
      <c r="H178" s="51" t="s">
        <v>10</v>
      </c>
      <c r="I178" s="51">
        <v>1</v>
      </c>
      <c r="J178" s="51" t="s">
        <v>663</v>
      </c>
      <c r="K178" s="51" t="s">
        <v>109</v>
      </c>
      <c r="L178" s="116">
        <f t="shared" si="6"/>
        <v>6.8328853046594976E-3</v>
      </c>
    </row>
    <row r="179" spans="1:13" x14ac:dyDescent="0.25">
      <c r="A179" s="51" t="s">
        <v>271</v>
      </c>
      <c r="B179" s="51" t="s">
        <v>392</v>
      </c>
      <c r="C179" s="229" t="s">
        <v>1630</v>
      </c>
      <c r="D179" s="230" t="s">
        <v>1631</v>
      </c>
      <c r="E179" s="230" t="s">
        <v>1632</v>
      </c>
      <c r="F179" s="51" t="s">
        <v>110</v>
      </c>
      <c r="G179" s="51" t="s">
        <v>498</v>
      </c>
      <c r="H179" s="51" t="s">
        <v>10</v>
      </c>
      <c r="I179" s="51">
        <v>1</v>
      </c>
      <c r="J179" s="51" t="s">
        <v>658</v>
      </c>
      <c r="K179" s="51" t="s">
        <v>113</v>
      </c>
      <c r="L179" s="116">
        <f t="shared" si="6"/>
        <v>7.2575791517323759E-3</v>
      </c>
    </row>
    <row r="180" spans="1:13" x14ac:dyDescent="0.25">
      <c r="A180" s="51" t="s">
        <v>167</v>
      </c>
      <c r="B180" s="51" t="s">
        <v>728</v>
      </c>
      <c r="C180" s="229" t="s">
        <v>1423</v>
      </c>
      <c r="D180" s="230" t="s">
        <v>729</v>
      </c>
      <c r="E180" s="230" t="s">
        <v>496</v>
      </c>
      <c r="F180" s="51" t="s">
        <v>135</v>
      </c>
      <c r="G180" s="51" t="s">
        <v>498</v>
      </c>
      <c r="H180" s="51" t="s">
        <v>10</v>
      </c>
      <c r="I180" s="51">
        <v>1</v>
      </c>
      <c r="J180" s="51" t="s">
        <v>648</v>
      </c>
      <c r="K180" s="51" t="s">
        <v>115</v>
      </c>
      <c r="L180" s="116">
        <f t="shared" si="6"/>
        <v>5.6833183990442062E-3</v>
      </c>
    </row>
    <row r="181" spans="1:13" x14ac:dyDescent="0.25">
      <c r="A181" s="51" t="s">
        <v>304</v>
      </c>
      <c r="B181" s="51" t="s">
        <v>397</v>
      </c>
      <c r="C181" s="229" t="s">
        <v>1717</v>
      </c>
      <c r="D181" s="230" t="s">
        <v>1718</v>
      </c>
      <c r="E181" s="230" t="s">
        <v>1719</v>
      </c>
      <c r="F181" s="51" t="s">
        <v>136</v>
      </c>
      <c r="G181" s="51" t="s">
        <v>498</v>
      </c>
      <c r="H181" s="51" t="s">
        <v>10</v>
      </c>
      <c r="I181" s="51">
        <v>1</v>
      </c>
      <c r="J181" s="51" t="s">
        <v>648</v>
      </c>
      <c r="K181" s="51" t="s">
        <v>134</v>
      </c>
      <c r="L181" s="116">
        <f t="shared" si="6"/>
        <v>9.0513366188769411E-3</v>
      </c>
    </row>
    <row r="182" spans="1:13" s="138" customFormat="1" ht="15.75" thickBot="1" x14ac:dyDescent="0.3">
      <c r="A182" s="136"/>
      <c r="B182" s="137"/>
      <c r="C182" s="137"/>
      <c r="D182" s="137"/>
      <c r="E182" s="137"/>
      <c r="F182" s="137"/>
      <c r="G182" s="137"/>
      <c r="H182" s="137"/>
      <c r="I182" s="137"/>
      <c r="J182" s="136"/>
      <c r="K182" s="136"/>
      <c r="L182" s="136"/>
      <c r="M182" s="238"/>
    </row>
    <row r="183" spans="1:13" s="138" customFormat="1" ht="16.5" thickBot="1" x14ac:dyDescent="0.3">
      <c r="A183" s="134" t="s">
        <v>418</v>
      </c>
      <c r="B183" s="135"/>
      <c r="C183" s="137"/>
      <c r="D183" s="137"/>
      <c r="E183" s="137"/>
      <c r="F183" s="137"/>
      <c r="G183" s="137"/>
      <c r="H183" s="137"/>
      <c r="I183" s="137"/>
      <c r="J183" s="136"/>
      <c r="K183" s="136"/>
      <c r="L183" s="136"/>
      <c r="M183" s="238"/>
    </row>
    <row r="184" spans="1:13" s="108" customFormat="1" ht="15.75" thickBot="1" x14ac:dyDescent="0.3">
      <c r="A184" s="51" t="s">
        <v>297</v>
      </c>
      <c r="B184" s="51" t="s">
        <v>305</v>
      </c>
      <c r="C184" s="229" t="s">
        <v>1743</v>
      </c>
      <c r="D184" s="230" t="s">
        <v>1476</v>
      </c>
      <c r="E184" s="230" t="s">
        <v>1036</v>
      </c>
      <c r="F184" s="51" t="s">
        <v>105</v>
      </c>
      <c r="G184" s="51" t="s">
        <v>516</v>
      </c>
      <c r="H184" s="51" t="s">
        <v>11</v>
      </c>
      <c r="I184" s="51">
        <v>2</v>
      </c>
      <c r="J184" s="51" t="s">
        <v>936</v>
      </c>
      <c r="K184" s="236" t="s">
        <v>94</v>
      </c>
      <c r="L184" s="116">
        <f>C184/3.1</f>
        <v>1.0104913381123059E-2</v>
      </c>
      <c r="M184" s="212">
        <f>K184+K185</f>
        <v>3</v>
      </c>
    </row>
    <row r="185" spans="1:13" s="108" customFormat="1" x14ac:dyDescent="0.25">
      <c r="A185" s="51" t="s">
        <v>224</v>
      </c>
      <c r="B185" s="51" t="s">
        <v>282</v>
      </c>
      <c r="C185" s="229" t="s">
        <v>1551</v>
      </c>
      <c r="D185" s="230" t="s">
        <v>1552</v>
      </c>
      <c r="E185" s="230" t="s">
        <v>1553</v>
      </c>
      <c r="F185" s="51" t="s">
        <v>143</v>
      </c>
      <c r="G185" s="51" t="s">
        <v>516</v>
      </c>
      <c r="H185" s="51" t="s">
        <v>11</v>
      </c>
      <c r="I185" s="51">
        <v>2</v>
      </c>
      <c r="J185" s="51" t="s">
        <v>945</v>
      </c>
      <c r="K185" s="236" t="s">
        <v>96</v>
      </c>
      <c r="L185" s="116">
        <f>C185/3.1</f>
        <v>6.6572580645161286E-3</v>
      </c>
      <c r="M185" s="239"/>
    </row>
    <row r="186" spans="1:13" s="108" customFormat="1" x14ac:dyDescent="0.25">
      <c r="A186" s="51" t="s">
        <v>278</v>
      </c>
      <c r="B186" s="51" t="s">
        <v>304</v>
      </c>
      <c r="C186" s="229" t="s">
        <v>1751</v>
      </c>
      <c r="D186" s="230" t="s">
        <v>1752</v>
      </c>
      <c r="E186" s="230" t="s">
        <v>1753</v>
      </c>
      <c r="F186" s="51" t="s">
        <v>138</v>
      </c>
      <c r="G186" s="51" t="s">
        <v>516</v>
      </c>
      <c r="H186" s="51" t="s">
        <v>11</v>
      </c>
      <c r="I186" s="51">
        <v>2</v>
      </c>
      <c r="J186" s="51" t="s">
        <v>925</v>
      </c>
      <c r="K186" s="51" t="s">
        <v>96</v>
      </c>
      <c r="L186" s="116">
        <f>C186/3.1</f>
        <v>1.1751232078853048E-2</v>
      </c>
      <c r="M186" s="239"/>
    </row>
    <row r="187" spans="1:13" s="108" customFormat="1" ht="15.75" thickBot="1" x14ac:dyDescent="0.3">
      <c r="A187" s="51"/>
      <c r="B187" s="51"/>
      <c r="C187" s="229"/>
      <c r="D187" s="230"/>
      <c r="E187" s="230"/>
      <c r="F187" s="51"/>
      <c r="G187" s="51"/>
      <c r="H187" s="51"/>
      <c r="I187" s="51"/>
      <c r="J187" s="51"/>
      <c r="K187" s="51"/>
      <c r="L187" s="116"/>
      <c r="M187" s="239"/>
    </row>
    <row r="188" spans="1:13" s="108" customFormat="1" ht="15.75" thickBot="1" x14ac:dyDescent="0.3">
      <c r="A188" s="240" t="s">
        <v>100</v>
      </c>
      <c r="B188" s="51" t="s">
        <v>343</v>
      </c>
      <c r="C188" s="229" t="s">
        <v>1275</v>
      </c>
      <c r="D188" s="230" t="s">
        <v>1276</v>
      </c>
      <c r="E188" s="230" t="s">
        <v>1277</v>
      </c>
      <c r="F188" s="51" t="s">
        <v>130</v>
      </c>
      <c r="G188" s="51" t="s">
        <v>516</v>
      </c>
      <c r="H188" s="51" t="s">
        <v>421</v>
      </c>
      <c r="I188" s="51">
        <v>2</v>
      </c>
      <c r="J188" s="51" t="s">
        <v>932</v>
      </c>
      <c r="K188" s="236" t="s">
        <v>94</v>
      </c>
      <c r="L188" s="116">
        <f t="shared" ref="L188:L193" si="7">C188/3.1</f>
        <v>4.1034572879330945E-3</v>
      </c>
      <c r="M188" s="212">
        <f>K188+K189</f>
        <v>2</v>
      </c>
    </row>
    <row r="189" spans="1:13" s="108" customFormat="1" x14ac:dyDescent="0.25">
      <c r="A189" s="51" t="s">
        <v>120</v>
      </c>
      <c r="B189" s="51" t="s">
        <v>393</v>
      </c>
      <c r="C189" s="229" t="s">
        <v>1301</v>
      </c>
      <c r="D189" s="230" t="s">
        <v>1270</v>
      </c>
      <c r="E189" s="230" t="s">
        <v>1302</v>
      </c>
      <c r="F189" s="51" t="s">
        <v>140</v>
      </c>
      <c r="G189" s="51" t="s">
        <v>516</v>
      </c>
      <c r="H189" s="51" t="s">
        <v>421</v>
      </c>
      <c r="I189" s="51">
        <v>2</v>
      </c>
      <c r="J189" s="51" t="s">
        <v>945</v>
      </c>
      <c r="K189" s="236" t="s">
        <v>94</v>
      </c>
      <c r="L189" s="116">
        <f t="shared" si="7"/>
        <v>4.5547715053763441E-3</v>
      </c>
      <c r="M189" s="239"/>
    </row>
    <row r="190" spans="1:13" s="108" customFormat="1" x14ac:dyDescent="0.25">
      <c r="A190" s="51" t="s">
        <v>223</v>
      </c>
      <c r="B190" s="51" t="s">
        <v>354</v>
      </c>
      <c r="C190" s="229" t="s">
        <v>1548</v>
      </c>
      <c r="D190" s="230" t="s">
        <v>1549</v>
      </c>
      <c r="E190" s="230" t="s">
        <v>1550</v>
      </c>
      <c r="F190" s="51" t="s">
        <v>155</v>
      </c>
      <c r="G190" s="51" t="s">
        <v>516</v>
      </c>
      <c r="H190" s="51" t="s">
        <v>421</v>
      </c>
      <c r="I190" s="51">
        <v>2</v>
      </c>
      <c r="J190" s="51" t="s">
        <v>1185</v>
      </c>
      <c r="K190" s="51" t="s">
        <v>94</v>
      </c>
      <c r="L190" s="116">
        <f t="shared" si="7"/>
        <v>6.6356033452807644E-3</v>
      </c>
      <c r="M190" s="239"/>
    </row>
    <row r="191" spans="1:13" s="108" customFormat="1" x14ac:dyDescent="0.25">
      <c r="A191" s="51" t="s">
        <v>232</v>
      </c>
      <c r="B191" s="51" t="s">
        <v>375</v>
      </c>
      <c r="C191" s="229" t="s">
        <v>1570</v>
      </c>
      <c r="D191" s="230" t="s">
        <v>1571</v>
      </c>
      <c r="E191" s="230" t="s">
        <v>1572</v>
      </c>
      <c r="F191" s="51" t="s">
        <v>144</v>
      </c>
      <c r="G191" s="51" t="s">
        <v>516</v>
      </c>
      <c r="H191" s="51" t="s">
        <v>421</v>
      </c>
      <c r="I191" s="51">
        <v>2</v>
      </c>
      <c r="J191" s="51" t="s">
        <v>991</v>
      </c>
      <c r="K191" s="51" t="s">
        <v>94</v>
      </c>
      <c r="L191" s="116">
        <f t="shared" si="7"/>
        <v>6.789837216248506E-3</v>
      </c>
      <c r="M191" s="239"/>
    </row>
    <row r="192" spans="1:13" s="108" customFormat="1" x14ac:dyDescent="0.25">
      <c r="A192" s="51" t="s">
        <v>225</v>
      </c>
      <c r="B192" s="51" t="s">
        <v>351</v>
      </c>
      <c r="C192" s="229" t="s">
        <v>1554</v>
      </c>
      <c r="D192" s="230" t="s">
        <v>1555</v>
      </c>
      <c r="E192" s="230" t="s">
        <v>1556</v>
      </c>
      <c r="F192" s="51" t="s">
        <v>132</v>
      </c>
      <c r="G192" s="51" t="s">
        <v>516</v>
      </c>
      <c r="H192" s="51" t="s">
        <v>421</v>
      </c>
      <c r="I192" s="51">
        <v>2</v>
      </c>
      <c r="J192" s="51" t="s">
        <v>932</v>
      </c>
      <c r="K192" s="51" t="s">
        <v>96</v>
      </c>
      <c r="L192" s="116">
        <f t="shared" si="7"/>
        <v>6.6704375746714454E-3</v>
      </c>
      <c r="M192" s="239"/>
    </row>
    <row r="193" spans="1:13" s="108" customFormat="1" x14ac:dyDescent="0.25">
      <c r="A193" s="51" t="s">
        <v>244</v>
      </c>
      <c r="B193" s="51" t="s">
        <v>356</v>
      </c>
      <c r="C193" s="229" t="s">
        <v>1602</v>
      </c>
      <c r="D193" s="230" t="s">
        <v>1603</v>
      </c>
      <c r="E193" s="230" t="s">
        <v>951</v>
      </c>
      <c r="F193" s="51" t="s">
        <v>144</v>
      </c>
      <c r="G193" s="51" t="s">
        <v>516</v>
      </c>
      <c r="H193" s="51" t="s">
        <v>421</v>
      </c>
      <c r="I193" s="51">
        <v>2</v>
      </c>
      <c r="J193" s="51" t="s">
        <v>991</v>
      </c>
      <c r="K193" s="51" t="s">
        <v>96</v>
      </c>
      <c r="L193" s="116">
        <f t="shared" si="7"/>
        <v>6.9763291517323783E-3</v>
      </c>
      <c r="M193" s="239"/>
    </row>
    <row r="194" spans="1:13" s="108" customFormat="1" ht="15.75" thickBot="1" x14ac:dyDescent="0.3">
      <c r="A194" s="51"/>
      <c r="B194" s="51"/>
      <c r="C194" s="229"/>
      <c r="D194" s="230"/>
      <c r="E194" s="230"/>
      <c r="F194" s="51"/>
      <c r="G194" s="51"/>
      <c r="H194" s="51"/>
      <c r="I194" s="51"/>
      <c r="J194" s="51"/>
      <c r="K194" s="51"/>
      <c r="L194" s="116"/>
      <c r="M194" s="239"/>
    </row>
    <row r="195" spans="1:13" s="108" customFormat="1" ht="15.75" thickBot="1" x14ac:dyDescent="0.3">
      <c r="A195" s="240" t="s">
        <v>219</v>
      </c>
      <c r="B195" s="51" t="s">
        <v>1538</v>
      </c>
      <c r="C195" s="229" t="s">
        <v>1537</v>
      </c>
      <c r="D195" s="230" t="s">
        <v>1539</v>
      </c>
      <c r="E195" s="230" t="s">
        <v>1540</v>
      </c>
      <c r="F195" s="51" t="s">
        <v>136</v>
      </c>
      <c r="G195" s="51" t="s">
        <v>516</v>
      </c>
      <c r="H195" s="51" t="s">
        <v>336</v>
      </c>
      <c r="I195" s="51">
        <v>2</v>
      </c>
      <c r="J195" s="51" t="s">
        <v>928</v>
      </c>
      <c r="K195" s="236" t="s">
        <v>94</v>
      </c>
      <c r="L195" s="116">
        <f>C195/3.1</f>
        <v>6.4423163082437274E-3</v>
      </c>
      <c r="M195" s="212">
        <f>K195+K196</f>
        <v>2</v>
      </c>
    </row>
    <row r="196" spans="1:13" s="108" customFormat="1" x14ac:dyDescent="0.25">
      <c r="A196" s="51" t="s">
        <v>298</v>
      </c>
      <c r="B196" s="51" t="s">
        <v>1678</v>
      </c>
      <c r="C196" s="229" t="s">
        <v>1677</v>
      </c>
      <c r="D196" s="230" t="s">
        <v>1679</v>
      </c>
      <c r="E196" s="230" t="s">
        <v>1680</v>
      </c>
      <c r="F196" s="51" t="s">
        <v>123</v>
      </c>
      <c r="G196" s="51" t="s">
        <v>516</v>
      </c>
      <c r="H196" s="51" t="s">
        <v>336</v>
      </c>
      <c r="I196" s="51">
        <v>2</v>
      </c>
      <c r="J196" s="51" t="s">
        <v>925</v>
      </c>
      <c r="K196" s="236" t="s">
        <v>94</v>
      </c>
      <c r="L196" s="116">
        <f>C196/3.1</f>
        <v>8.0543981481481473E-3</v>
      </c>
      <c r="M196" s="239"/>
    </row>
    <row r="197" spans="1:13" s="108" customFormat="1" x14ac:dyDescent="0.25">
      <c r="A197" s="51"/>
      <c r="B197" s="51"/>
      <c r="C197" s="229"/>
      <c r="D197" s="230"/>
      <c r="E197" s="230"/>
      <c r="F197" s="51"/>
      <c r="G197" s="51"/>
      <c r="H197" s="51"/>
      <c r="I197" s="51"/>
      <c r="J197" s="51"/>
      <c r="K197" s="51"/>
      <c r="L197" s="116"/>
      <c r="M197" s="239"/>
    </row>
    <row r="198" spans="1:13" s="108" customFormat="1" ht="15.75" thickBot="1" x14ac:dyDescent="0.3">
      <c r="A198" s="51"/>
      <c r="B198" s="51"/>
      <c r="C198" s="229"/>
      <c r="D198" s="230"/>
      <c r="E198" s="230"/>
      <c r="F198" s="51"/>
      <c r="G198" s="51"/>
      <c r="H198" s="51"/>
      <c r="I198" s="51"/>
      <c r="J198" s="51"/>
      <c r="K198" s="51"/>
      <c r="L198" s="116"/>
      <c r="M198" s="239"/>
    </row>
    <row r="199" spans="1:13" s="108" customFormat="1" ht="15.75" thickBot="1" x14ac:dyDescent="0.3">
      <c r="A199" s="51" t="s">
        <v>125</v>
      </c>
      <c r="B199" s="51" t="s">
        <v>285</v>
      </c>
      <c r="C199" s="229" t="s">
        <v>1308</v>
      </c>
      <c r="D199" s="230" t="s">
        <v>1309</v>
      </c>
      <c r="E199" s="230" t="s">
        <v>1310</v>
      </c>
      <c r="F199" s="51" t="s">
        <v>149</v>
      </c>
      <c r="G199" s="51" t="s">
        <v>498</v>
      </c>
      <c r="H199" s="51" t="s">
        <v>11</v>
      </c>
      <c r="I199" s="51">
        <v>2</v>
      </c>
      <c r="J199" s="51" t="s">
        <v>663</v>
      </c>
      <c r="K199" s="237" t="s">
        <v>94</v>
      </c>
      <c r="L199" s="116">
        <f>C199/3.1</f>
        <v>4.6846251493428909E-3</v>
      </c>
      <c r="M199" s="212">
        <f>K199+K200+K201</f>
        <v>11</v>
      </c>
    </row>
    <row r="200" spans="1:13" s="108" customFormat="1" x14ac:dyDescent="0.25">
      <c r="A200" s="51" t="s">
        <v>190</v>
      </c>
      <c r="B200" s="51" t="s">
        <v>296</v>
      </c>
      <c r="C200" s="229" t="s">
        <v>1475</v>
      </c>
      <c r="D200" s="230" t="s">
        <v>1476</v>
      </c>
      <c r="E200" s="230" t="s">
        <v>1477</v>
      </c>
      <c r="F200" s="51" t="s">
        <v>149</v>
      </c>
      <c r="G200" s="51" t="s">
        <v>498</v>
      </c>
      <c r="H200" s="51" t="s">
        <v>11</v>
      </c>
      <c r="I200" s="51">
        <v>2</v>
      </c>
      <c r="J200" s="51" t="s">
        <v>663</v>
      </c>
      <c r="K200" s="237" t="s">
        <v>96</v>
      </c>
      <c r="L200" s="116">
        <f>C200/3.1</f>
        <v>5.9270833333333328E-3</v>
      </c>
      <c r="M200" s="239"/>
    </row>
    <row r="201" spans="1:13" s="108" customFormat="1" x14ac:dyDescent="0.25">
      <c r="A201" s="51" t="s">
        <v>307</v>
      </c>
      <c r="B201" s="51" t="s">
        <v>302</v>
      </c>
      <c r="C201" s="229" t="s">
        <v>1621</v>
      </c>
      <c r="D201" s="230" t="s">
        <v>1622</v>
      </c>
      <c r="E201" s="230" t="s">
        <v>1623</v>
      </c>
      <c r="F201" s="51" t="s">
        <v>141</v>
      </c>
      <c r="G201" s="51" t="s">
        <v>498</v>
      </c>
      <c r="H201" s="51" t="s">
        <v>11</v>
      </c>
      <c r="I201" s="51">
        <v>2</v>
      </c>
      <c r="J201" s="51" t="s">
        <v>651</v>
      </c>
      <c r="K201" s="237" t="s">
        <v>107</v>
      </c>
      <c r="L201" s="116">
        <f>C201/3.1</f>
        <v>7.1373581242532846E-3</v>
      </c>
      <c r="M201" s="239"/>
    </row>
    <row r="202" spans="1:13" s="108" customFormat="1" x14ac:dyDescent="0.25">
      <c r="A202" s="51" t="s">
        <v>276</v>
      </c>
      <c r="B202" s="51" t="s">
        <v>286</v>
      </c>
      <c r="C202" s="229" t="s">
        <v>1737</v>
      </c>
      <c r="D202" s="230" t="s">
        <v>1738</v>
      </c>
      <c r="E202" s="230" t="s">
        <v>1739</v>
      </c>
      <c r="F202" s="51" t="s">
        <v>142</v>
      </c>
      <c r="G202" s="51" t="s">
        <v>498</v>
      </c>
      <c r="H202" s="51" t="s">
        <v>11</v>
      </c>
      <c r="I202" s="51">
        <v>2</v>
      </c>
      <c r="J202" s="51" t="s">
        <v>651</v>
      </c>
      <c r="K202" s="51" t="s">
        <v>111</v>
      </c>
      <c r="L202" s="116">
        <f>C202/3.1</f>
        <v>9.7551896654719233E-3</v>
      </c>
      <c r="M202" s="239"/>
    </row>
    <row r="203" spans="1:13" s="108" customFormat="1" ht="15.75" thickBot="1" x14ac:dyDescent="0.3">
      <c r="A203" s="51"/>
      <c r="B203" s="51"/>
      <c r="C203" s="229"/>
      <c r="D203" s="230"/>
      <c r="E203" s="230"/>
      <c r="F203" s="51"/>
      <c r="G203" s="51"/>
      <c r="H203" s="51"/>
      <c r="I203" s="51"/>
      <c r="J203" s="51"/>
      <c r="K203" s="51"/>
      <c r="L203" s="116"/>
      <c r="M203" s="239"/>
    </row>
    <row r="204" spans="1:13" s="108" customFormat="1" ht="15.75" thickBot="1" x14ac:dyDescent="0.3">
      <c r="A204" s="51" t="s">
        <v>96</v>
      </c>
      <c r="B204" s="51" t="s">
        <v>408</v>
      </c>
      <c r="C204" s="229" t="s">
        <v>1269</v>
      </c>
      <c r="D204" s="230" t="s">
        <v>1270</v>
      </c>
      <c r="E204" s="230" t="s">
        <v>1271</v>
      </c>
      <c r="F204" s="51" t="s">
        <v>140</v>
      </c>
      <c r="G204" s="51" t="s">
        <v>498</v>
      </c>
      <c r="H204" s="51" t="s">
        <v>421</v>
      </c>
      <c r="I204" s="51">
        <v>2</v>
      </c>
      <c r="J204" s="51" t="s">
        <v>651</v>
      </c>
      <c r="K204" s="237" t="s">
        <v>94</v>
      </c>
      <c r="L204" s="116">
        <f t="shared" ref="L204:L218" si="8">C204/3.1</f>
        <v>3.7148670848267621E-3</v>
      </c>
      <c r="M204" s="212">
        <f>K204+K205+K206</f>
        <v>3</v>
      </c>
    </row>
    <row r="205" spans="1:13" s="108" customFormat="1" x14ac:dyDescent="0.25">
      <c r="A205" s="51" t="s">
        <v>112</v>
      </c>
      <c r="B205" s="51" t="s">
        <v>410</v>
      </c>
      <c r="C205" s="229" t="s">
        <v>1339</v>
      </c>
      <c r="D205" s="230" t="s">
        <v>1340</v>
      </c>
      <c r="E205" s="230" t="s">
        <v>1341</v>
      </c>
      <c r="F205" s="51" t="s">
        <v>108</v>
      </c>
      <c r="G205" s="51" t="s">
        <v>498</v>
      </c>
      <c r="H205" s="51" t="s">
        <v>421</v>
      </c>
      <c r="I205" s="51">
        <v>2</v>
      </c>
      <c r="J205" s="51" t="s">
        <v>648</v>
      </c>
      <c r="K205" s="237" t="s">
        <v>94</v>
      </c>
      <c r="L205" s="116">
        <f t="shared" si="8"/>
        <v>4.9583706690561526E-3</v>
      </c>
      <c r="M205" s="239"/>
    </row>
    <row r="206" spans="1:13" s="108" customFormat="1" x14ac:dyDescent="0.25">
      <c r="A206" s="51" t="s">
        <v>145</v>
      </c>
      <c r="B206" s="51" t="s">
        <v>1353</v>
      </c>
      <c r="C206" s="229" t="s">
        <v>1352</v>
      </c>
      <c r="D206" s="230" t="s">
        <v>1354</v>
      </c>
      <c r="E206" s="230" t="s">
        <v>1355</v>
      </c>
      <c r="F206" s="51" t="s">
        <v>123</v>
      </c>
      <c r="G206" s="51" t="s">
        <v>498</v>
      </c>
      <c r="H206" s="51" t="s">
        <v>421</v>
      </c>
      <c r="I206" s="51">
        <v>2</v>
      </c>
      <c r="J206" s="51" t="s">
        <v>718</v>
      </c>
      <c r="K206" s="237" t="s">
        <v>94</v>
      </c>
      <c r="L206" s="116">
        <f t="shared" si="8"/>
        <v>5.0270683990442057E-3</v>
      </c>
      <c r="M206" s="239"/>
    </row>
    <row r="207" spans="1:13" s="108" customFormat="1" x14ac:dyDescent="0.25">
      <c r="A207" s="51" t="s">
        <v>191</v>
      </c>
      <c r="B207" s="51" t="s">
        <v>382</v>
      </c>
      <c r="C207" s="229" t="s">
        <v>1478</v>
      </c>
      <c r="D207" s="230" t="s">
        <v>629</v>
      </c>
      <c r="E207" s="230" t="s">
        <v>630</v>
      </c>
      <c r="F207" s="51" t="s">
        <v>97</v>
      </c>
      <c r="G207" s="51" t="s">
        <v>498</v>
      </c>
      <c r="H207" s="51" t="s">
        <v>421</v>
      </c>
      <c r="I207" s="51">
        <v>2</v>
      </c>
      <c r="J207" s="51" t="s">
        <v>669</v>
      </c>
      <c r="K207" s="51" t="s">
        <v>94</v>
      </c>
      <c r="L207" s="116">
        <f t="shared" si="8"/>
        <v>5.9465352449223413E-3</v>
      </c>
      <c r="M207" s="239"/>
    </row>
    <row r="208" spans="1:13" s="108" customFormat="1" x14ac:dyDescent="0.25">
      <c r="A208" s="51" t="s">
        <v>202</v>
      </c>
      <c r="B208" s="51" t="s">
        <v>1504</v>
      </c>
      <c r="C208" s="229" t="s">
        <v>1503</v>
      </c>
      <c r="D208" s="230" t="s">
        <v>631</v>
      </c>
      <c r="E208" s="230" t="s">
        <v>632</v>
      </c>
      <c r="F208" s="51" t="s">
        <v>148</v>
      </c>
      <c r="G208" s="51" t="s">
        <v>498</v>
      </c>
      <c r="H208" s="51" t="s">
        <v>421</v>
      </c>
      <c r="I208" s="51">
        <v>2</v>
      </c>
      <c r="J208" s="51" t="s">
        <v>658</v>
      </c>
      <c r="K208" s="51" t="s">
        <v>94</v>
      </c>
      <c r="L208" s="116">
        <f t="shared" si="8"/>
        <v>6.055630227001195E-3</v>
      </c>
      <c r="M208" s="239"/>
    </row>
    <row r="209" spans="1:13" s="108" customFormat="1" x14ac:dyDescent="0.25">
      <c r="A209" s="51" t="s">
        <v>226</v>
      </c>
      <c r="B209" s="51" t="s">
        <v>1558</v>
      </c>
      <c r="C209" s="229" t="s">
        <v>1557</v>
      </c>
      <c r="D209" s="230" t="s">
        <v>1559</v>
      </c>
      <c r="E209" s="230" t="s">
        <v>1560</v>
      </c>
      <c r="F209" s="51" t="s">
        <v>126</v>
      </c>
      <c r="G209" s="51" t="s">
        <v>498</v>
      </c>
      <c r="H209" s="51" t="s">
        <v>421</v>
      </c>
      <c r="I209" s="51">
        <v>2</v>
      </c>
      <c r="J209" s="51" t="s">
        <v>678</v>
      </c>
      <c r="K209" s="51" t="s">
        <v>94</v>
      </c>
      <c r="L209" s="116">
        <f t="shared" si="8"/>
        <v>6.6892921146953404E-3</v>
      </c>
      <c r="M209" s="239"/>
    </row>
    <row r="210" spans="1:13" s="108" customFormat="1" x14ac:dyDescent="0.25">
      <c r="A210" s="51" t="s">
        <v>233</v>
      </c>
      <c r="B210" s="51" t="s">
        <v>1574</v>
      </c>
      <c r="C210" s="229" t="s">
        <v>1573</v>
      </c>
      <c r="D210" s="230" t="s">
        <v>1575</v>
      </c>
      <c r="E210" s="230" t="s">
        <v>1576</v>
      </c>
      <c r="F210" s="51" t="s">
        <v>158</v>
      </c>
      <c r="G210" s="51" t="s">
        <v>498</v>
      </c>
      <c r="H210" s="51" t="s">
        <v>421</v>
      </c>
      <c r="I210" s="51">
        <v>2</v>
      </c>
      <c r="J210" s="51" t="s">
        <v>744</v>
      </c>
      <c r="K210" s="51" t="s">
        <v>94</v>
      </c>
      <c r="L210" s="116">
        <f t="shared" si="8"/>
        <v>6.7959976105137392E-3</v>
      </c>
      <c r="M210" s="239"/>
    </row>
    <row r="211" spans="1:13" s="108" customFormat="1" x14ac:dyDescent="0.25">
      <c r="A211" s="51" t="s">
        <v>169</v>
      </c>
      <c r="B211" s="51" t="s">
        <v>1427</v>
      </c>
      <c r="C211" s="229" t="s">
        <v>1426</v>
      </c>
      <c r="D211" s="230" t="s">
        <v>1428</v>
      </c>
      <c r="E211" s="230" t="s">
        <v>580</v>
      </c>
      <c r="F211" s="51" t="s">
        <v>136</v>
      </c>
      <c r="G211" s="51" t="s">
        <v>498</v>
      </c>
      <c r="H211" s="51" t="s">
        <v>421</v>
      </c>
      <c r="I211" s="51">
        <v>2</v>
      </c>
      <c r="J211" s="51" t="s">
        <v>648</v>
      </c>
      <c r="K211" s="51" t="s">
        <v>96</v>
      </c>
      <c r="L211" s="116">
        <f t="shared" si="8"/>
        <v>5.717032556750299E-3</v>
      </c>
      <c r="M211" s="239"/>
    </row>
    <row r="212" spans="1:13" s="108" customFormat="1" x14ac:dyDescent="0.25">
      <c r="A212" s="51" t="s">
        <v>238</v>
      </c>
      <c r="B212" s="51" t="s">
        <v>359</v>
      </c>
      <c r="C212" s="229" t="s">
        <v>1584</v>
      </c>
      <c r="D212" s="230" t="s">
        <v>1585</v>
      </c>
      <c r="E212" s="230" t="s">
        <v>1586</v>
      </c>
      <c r="F212" s="51" t="s">
        <v>132</v>
      </c>
      <c r="G212" s="51" t="s">
        <v>498</v>
      </c>
      <c r="H212" s="51" t="s">
        <v>421</v>
      </c>
      <c r="I212" s="51">
        <v>2</v>
      </c>
      <c r="J212" s="51" t="s">
        <v>669</v>
      </c>
      <c r="K212" s="51" t="s">
        <v>96</v>
      </c>
      <c r="L212" s="116">
        <f t="shared" si="8"/>
        <v>6.8559961170848267E-3</v>
      </c>
      <c r="M212" s="239"/>
    </row>
    <row r="213" spans="1:13" s="108" customFormat="1" x14ac:dyDescent="0.25">
      <c r="A213" s="51" t="s">
        <v>148</v>
      </c>
      <c r="B213" s="51" t="s">
        <v>1368</v>
      </c>
      <c r="C213" s="229" t="s">
        <v>1367</v>
      </c>
      <c r="D213" s="230" t="s">
        <v>633</v>
      </c>
      <c r="E213" s="230" t="s">
        <v>634</v>
      </c>
      <c r="F213" s="51" t="s">
        <v>140</v>
      </c>
      <c r="G213" s="51" t="s">
        <v>498</v>
      </c>
      <c r="H213" s="51" t="s">
        <v>421</v>
      </c>
      <c r="I213" s="51">
        <v>2</v>
      </c>
      <c r="J213" s="51" t="s">
        <v>651</v>
      </c>
      <c r="K213" s="51" t="s">
        <v>98</v>
      </c>
      <c r="L213" s="116">
        <f t="shared" si="8"/>
        <v>5.1573327359617678E-3</v>
      </c>
      <c r="M213" s="239"/>
    </row>
    <row r="214" spans="1:13" s="108" customFormat="1" x14ac:dyDescent="0.25">
      <c r="A214" s="51" t="s">
        <v>158</v>
      </c>
      <c r="B214" s="51" t="s">
        <v>1410</v>
      </c>
      <c r="C214" s="229" t="s">
        <v>1409</v>
      </c>
      <c r="D214" s="230" t="s">
        <v>1411</v>
      </c>
      <c r="E214" s="230" t="s">
        <v>657</v>
      </c>
      <c r="F214" s="51" t="s">
        <v>142</v>
      </c>
      <c r="G214" s="51" t="s">
        <v>498</v>
      </c>
      <c r="H214" s="51" t="s">
        <v>421</v>
      </c>
      <c r="I214" s="51">
        <v>2</v>
      </c>
      <c r="J214" s="51" t="s">
        <v>651</v>
      </c>
      <c r="K214" s="51" t="s">
        <v>100</v>
      </c>
      <c r="L214" s="116">
        <f t="shared" si="8"/>
        <v>5.5962514934289114E-3</v>
      </c>
      <c r="M214" s="239"/>
    </row>
    <row r="215" spans="1:13" s="108" customFormat="1" x14ac:dyDescent="0.25">
      <c r="A215" s="51" t="s">
        <v>161</v>
      </c>
      <c r="B215" s="51" t="s">
        <v>352</v>
      </c>
      <c r="C215" s="229" t="s">
        <v>1414</v>
      </c>
      <c r="D215" s="230" t="s">
        <v>1415</v>
      </c>
      <c r="E215" s="230" t="s">
        <v>657</v>
      </c>
      <c r="F215" s="51" t="s">
        <v>112</v>
      </c>
      <c r="G215" s="51" t="s">
        <v>498</v>
      </c>
      <c r="H215" s="51" t="s">
        <v>421</v>
      </c>
      <c r="I215" s="51">
        <v>2</v>
      </c>
      <c r="J215" s="51" t="s">
        <v>718</v>
      </c>
      <c r="K215" s="51" t="s">
        <v>100</v>
      </c>
      <c r="L215" s="116">
        <f t="shared" si="8"/>
        <v>5.6238425925925917E-3</v>
      </c>
      <c r="M215" s="239"/>
    </row>
    <row r="216" spans="1:13" s="108" customFormat="1" x14ac:dyDescent="0.25">
      <c r="A216" s="51" t="s">
        <v>197</v>
      </c>
      <c r="B216" s="51" t="s">
        <v>1491</v>
      </c>
      <c r="C216" s="229" t="s">
        <v>1490</v>
      </c>
      <c r="D216" s="230" t="s">
        <v>1492</v>
      </c>
      <c r="E216" s="230" t="s">
        <v>1493</v>
      </c>
      <c r="F216" s="51" t="s">
        <v>141</v>
      </c>
      <c r="G216" s="51" t="s">
        <v>498</v>
      </c>
      <c r="H216" s="51" t="s">
        <v>421</v>
      </c>
      <c r="I216" s="51">
        <v>2</v>
      </c>
      <c r="J216" s="51" t="s">
        <v>651</v>
      </c>
      <c r="K216" s="51" t="s">
        <v>102</v>
      </c>
      <c r="L216" s="116">
        <f t="shared" si="8"/>
        <v>6.0177344683393077E-3</v>
      </c>
      <c r="M216" s="239"/>
    </row>
    <row r="217" spans="1:13" s="108" customFormat="1" x14ac:dyDescent="0.25">
      <c r="A217" s="51" t="s">
        <v>220</v>
      </c>
      <c r="B217" s="51" t="s">
        <v>1542</v>
      </c>
      <c r="C217" s="229" t="s">
        <v>1541</v>
      </c>
      <c r="D217" s="230" t="s">
        <v>1543</v>
      </c>
      <c r="E217" s="230" t="s">
        <v>645</v>
      </c>
      <c r="F217" s="51" t="s">
        <v>116</v>
      </c>
      <c r="G217" s="51" t="s">
        <v>498</v>
      </c>
      <c r="H217" s="51" t="s">
        <v>421</v>
      </c>
      <c r="I217" s="51">
        <v>2</v>
      </c>
      <c r="J217" s="51" t="s">
        <v>718</v>
      </c>
      <c r="K217" s="51" t="s">
        <v>102</v>
      </c>
      <c r="L217" s="116">
        <f t="shared" si="8"/>
        <v>6.4635976702508962E-3</v>
      </c>
      <c r="M217" s="239"/>
    </row>
    <row r="218" spans="1:13" s="108" customFormat="1" x14ac:dyDescent="0.25">
      <c r="A218" s="51" t="s">
        <v>246</v>
      </c>
      <c r="B218" s="51" t="s">
        <v>1608</v>
      </c>
      <c r="C218" s="229" t="s">
        <v>1607</v>
      </c>
      <c r="D218" s="230" t="s">
        <v>1609</v>
      </c>
      <c r="E218" s="230" t="s">
        <v>577</v>
      </c>
      <c r="F218" s="51" t="s">
        <v>140</v>
      </c>
      <c r="G218" s="51" t="s">
        <v>498</v>
      </c>
      <c r="H218" s="51" t="s">
        <v>421</v>
      </c>
      <c r="I218" s="51">
        <v>2</v>
      </c>
      <c r="J218" s="51" t="s">
        <v>651</v>
      </c>
      <c r="K218" s="51" t="s">
        <v>106</v>
      </c>
      <c r="L218" s="116">
        <f t="shared" si="8"/>
        <v>6.983086917562724E-3</v>
      </c>
      <c r="M218" s="239"/>
    </row>
    <row r="219" spans="1:13" s="108" customFormat="1" ht="15.75" thickBot="1" x14ac:dyDescent="0.3">
      <c r="A219" s="51"/>
      <c r="B219" s="51"/>
      <c r="C219" s="229"/>
      <c r="D219" s="230"/>
      <c r="E219" s="230"/>
      <c r="F219" s="51"/>
      <c r="G219" s="51"/>
      <c r="H219" s="51"/>
      <c r="I219" s="51"/>
      <c r="J219" s="51"/>
      <c r="K219" s="51"/>
      <c r="L219" s="116"/>
      <c r="M219" s="239"/>
    </row>
    <row r="220" spans="1:13" s="108" customFormat="1" ht="15.75" thickBot="1" x14ac:dyDescent="0.3">
      <c r="A220" s="51" t="s">
        <v>110</v>
      </c>
      <c r="B220" s="51" t="s">
        <v>1364</v>
      </c>
      <c r="C220" s="229" t="s">
        <v>1363</v>
      </c>
      <c r="D220" s="230" t="s">
        <v>1365</v>
      </c>
      <c r="E220" s="230" t="s">
        <v>641</v>
      </c>
      <c r="F220" s="51" t="s">
        <v>140</v>
      </c>
      <c r="G220" s="51" t="s">
        <v>498</v>
      </c>
      <c r="H220" s="51" t="s">
        <v>336</v>
      </c>
      <c r="I220" s="51">
        <v>2</v>
      </c>
      <c r="J220" s="51" t="s">
        <v>651</v>
      </c>
      <c r="K220" s="237" t="s">
        <v>96</v>
      </c>
      <c r="L220" s="116">
        <f>C220/3.1</f>
        <v>5.1017398446833936E-3</v>
      </c>
      <c r="M220" s="212">
        <f>K220+K221+K222</f>
        <v>7</v>
      </c>
    </row>
    <row r="221" spans="1:13" x14ac:dyDescent="0.25">
      <c r="A221" s="51" t="s">
        <v>114</v>
      </c>
      <c r="B221" s="51" t="s">
        <v>1376</v>
      </c>
      <c r="C221" s="229" t="s">
        <v>1375</v>
      </c>
      <c r="D221" s="230" t="s">
        <v>1377</v>
      </c>
      <c r="E221" s="230" t="s">
        <v>551</v>
      </c>
      <c r="F221" s="51" t="s">
        <v>116</v>
      </c>
      <c r="G221" s="51" t="s">
        <v>498</v>
      </c>
      <c r="H221" s="51" t="s">
        <v>336</v>
      </c>
      <c r="I221" s="51">
        <v>2</v>
      </c>
      <c r="J221" s="51" t="s">
        <v>718</v>
      </c>
      <c r="K221" s="237" t="s">
        <v>96</v>
      </c>
      <c r="L221" s="116">
        <f>C221/3.1</f>
        <v>5.2050477897252088E-3</v>
      </c>
    </row>
    <row r="222" spans="1:13" x14ac:dyDescent="0.25">
      <c r="A222" s="51" t="s">
        <v>146</v>
      </c>
      <c r="B222" s="51" t="s">
        <v>1394</v>
      </c>
      <c r="C222" s="229" t="s">
        <v>1393</v>
      </c>
      <c r="D222" s="230" t="s">
        <v>644</v>
      </c>
      <c r="E222" s="230" t="s">
        <v>1395</v>
      </c>
      <c r="F222" s="51" t="s">
        <v>116</v>
      </c>
      <c r="G222" s="51" t="s">
        <v>498</v>
      </c>
      <c r="H222" s="51" t="s">
        <v>336</v>
      </c>
      <c r="I222" s="51">
        <v>2</v>
      </c>
      <c r="J222" s="51" t="s">
        <v>718</v>
      </c>
      <c r="K222" s="237" t="s">
        <v>98</v>
      </c>
      <c r="L222" s="116">
        <f>C222/3.1</f>
        <v>5.3989695340501791E-3</v>
      </c>
    </row>
    <row r="223" spans="1:13" x14ac:dyDescent="0.25">
      <c r="A223" s="51" t="s">
        <v>209</v>
      </c>
      <c r="B223" s="51" t="s">
        <v>1514</v>
      </c>
      <c r="C223" s="229" t="s">
        <v>1513</v>
      </c>
      <c r="D223" s="230" t="s">
        <v>1515</v>
      </c>
      <c r="E223" s="230" t="s">
        <v>754</v>
      </c>
      <c r="F223" s="51" t="s">
        <v>141</v>
      </c>
      <c r="G223" s="51" t="s">
        <v>498</v>
      </c>
      <c r="H223" s="51" t="s">
        <v>336</v>
      </c>
      <c r="I223" s="51">
        <v>2</v>
      </c>
      <c r="J223" s="51" t="s">
        <v>651</v>
      </c>
      <c r="K223" s="51" t="s">
        <v>104</v>
      </c>
      <c r="L223" s="116">
        <f>C223/3.1</f>
        <v>6.2082213261648736E-3</v>
      </c>
    </row>
    <row r="224" spans="1:13" x14ac:dyDescent="0.25">
      <c r="A224" s="51" t="s">
        <v>267</v>
      </c>
      <c r="B224" s="51" t="s">
        <v>1711</v>
      </c>
      <c r="C224" s="229" t="s">
        <v>1710</v>
      </c>
      <c r="D224" s="230" t="s">
        <v>1712</v>
      </c>
      <c r="E224" s="230" t="s">
        <v>1713</v>
      </c>
      <c r="F224" s="51" t="s">
        <v>103</v>
      </c>
      <c r="G224" s="51" t="s">
        <v>498</v>
      </c>
      <c r="H224" s="51" t="s">
        <v>336</v>
      </c>
      <c r="I224" s="51">
        <v>2</v>
      </c>
      <c r="J224" s="51" t="s">
        <v>651</v>
      </c>
      <c r="K224" s="51" t="s">
        <v>109</v>
      </c>
      <c r="L224" s="116">
        <f>C224/3.1</f>
        <v>8.995557048984467E-3</v>
      </c>
    </row>
    <row r="225" spans="1:13" s="138" customFormat="1" ht="15.75" thickBot="1" x14ac:dyDescent="0.3">
      <c r="A225" s="136"/>
      <c r="B225" s="137"/>
      <c r="C225" s="137"/>
      <c r="D225" s="137"/>
      <c r="E225" s="137"/>
      <c r="F225" s="137"/>
      <c r="G225" s="137"/>
      <c r="H225" s="137"/>
      <c r="I225" s="137"/>
      <c r="J225" s="136"/>
      <c r="K225" s="136"/>
      <c r="L225" s="136"/>
      <c r="M225" s="238"/>
    </row>
    <row r="226" spans="1:13" s="138" customFormat="1" ht="16.5" thickBot="1" x14ac:dyDescent="0.3">
      <c r="A226" s="134" t="s">
        <v>419</v>
      </c>
      <c r="B226" s="135"/>
      <c r="C226" s="137"/>
      <c r="D226" s="137"/>
      <c r="E226" s="137"/>
      <c r="F226" s="137"/>
      <c r="G226" s="137"/>
      <c r="H226" s="137"/>
      <c r="I226" s="137"/>
      <c r="J226" s="136"/>
      <c r="K226" s="136"/>
      <c r="L226" s="136"/>
      <c r="M226" s="238"/>
    </row>
    <row r="227" spans="1:13" ht="15.75" thickBot="1" x14ac:dyDescent="0.3">
      <c r="A227" s="51" t="s">
        <v>119</v>
      </c>
      <c r="B227" s="51" t="s">
        <v>311</v>
      </c>
      <c r="C227" s="229" t="s">
        <v>1298</v>
      </c>
      <c r="D227" s="230" t="s">
        <v>1299</v>
      </c>
      <c r="E227" s="230" t="s">
        <v>1300</v>
      </c>
      <c r="F227" s="51" t="s">
        <v>148</v>
      </c>
      <c r="G227" s="51" t="s">
        <v>498</v>
      </c>
      <c r="H227" s="51" t="s">
        <v>319</v>
      </c>
      <c r="I227" s="51">
        <v>3</v>
      </c>
      <c r="J227" s="51" t="s">
        <v>1297</v>
      </c>
      <c r="K227" s="241" t="s">
        <v>94</v>
      </c>
      <c r="L227" s="116">
        <f>C227/3.1</f>
        <v>4.5460349462365596E-3</v>
      </c>
      <c r="M227" s="212">
        <f>K227+K228+K229+K230</f>
        <v>6</v>
      </c>
    </row>
    <row r="228" spans="1:13" x14ac:dyDescent="0.25">
      <c r="A228" s="51" t="s">
        <v>137</v>
      </c>
      <c r="B228" s="51" t="s">
        <v>277</v>
      </c>
      <c r="C228" s="229" t="s">
        <v>1333</v>
      </c>
      <c r="D228" s="230" t="s">
        <v>1334</v>
      </c>
      <c r="E228" s="230" t="s">
        <v>1335</v>
      </c>
      <c r="F228" s="51" t="s">
        <v>123</v>
      </c>
      <c r="G228" s="51" t="s">
        <v>516</v>
      </c>
      <c r="H228" s="51" t="s">
        <v>319</v>
      </c>
      <c r="I228" s="51">
        <v>3</v>
      </c>
      <c r="J228" s="51" t="s">
        <v>1332</v>
      </c>
      <c r="K228" s="241" t="s">
        <v>94</v>
      </c>
      <c r="L228" s="116">
        <f>C228/3.1</f>
        <v>4.9302195340501787E-3</v>
      </c>
    </row>
    <row r="229" spans="1:13" x14ac:dyDescent="0.25">
      <c r="A229" s="51" t="s">
        <v>123</v>
      </c>
      <c r="B229" s="51" t="s">
        <v>261</v>
      </c>
      <c r="C229" s="229" t="s">
        <v>1337</v>
      </c>
      <c r="D229" s="230" t="s">
        <v>1338</v>
      </c>
      <c r="E229" s="230" t="s">
        <v>551</v>
      </c>
      <c r="F229" s="51" t="s">
        <v>144</v>
      </c>
      <c r="G229" s="51" t="s">
        <v>498</v>
      </c>
      <c r="H229" s="51" t="s">
        <v>319</v>
      </c>
      <c r="I229" s="51">
        <v>3</v>
      </c>
      <c r="J229" s="51" t="s">
        <v>1297</v>
      </c>
      <c r="K229" s="241" t="s">
        <v>96</v>
      </c>
      <c r="L229" s="116">
        <f>C229/3.1</f>
        <v>4.9581466547192355E-3</v>
      </c>
    </row>
    <row r="230" spans="1:13" x14ac:dyDescent="0.25">
      <c r="A230" s="51" t="s">
        <v>286</v>
      </c>
      <c r="B230" s="51" t="s">
        <v>278</v>
      </c>
      <c r="C230" s="229" t="s">
        <v>1728</v>
      </c>
      <c r="D230" s="230" t="s">
        <v>1729</v>
      </c>
      <c r="E230" s="230" t="s">
        <v>1730</v>
      </c>
      <c r="F230" s="51" t="s">
        <v>143</v>
      </c>
      <c r="G230" s="51" t="s">
        <v>516</v>
      </c>
      <c r="H230" s="51" t="s">
        <v>319</v>
      </c>
      <c r="I230" s="51">
        <v>3</v>
      </c>
      <c r="J230" s="51" t="s">
        <v>1332</v>
      </c>
      <c r="K230" s="241" t="s">
        <v>96</v>
      </c>
      <c r="L230" s="116">
        <f>C230/3.1</f>
        <v>9.4408602150537636E-3</v>
      </c>
    </row>
  </sheetData>
  <sortState ref="A227:L230">
    <sortCondition ref="H227:H230"/>
    <sortCondition ref="K227:K230"/>
    <sortCondition ref="A227:A230"/>
  </sortState>
  <mergeCells count="1">
    <mergeCell ref="A1:L1"/>
  </mergeCells>
  <pageMargins left="0.7" right="0.7" top="0.75" bottom="0.75" header="0.3" footer="0.3"/>
  <pageSetup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workbookViewId="0">
      <selection activeCell="E8" sqref="E7:E8"/>
    </sheetView>
  </sheetViews>
  <sheetFormatPr defaultRowHeight="15" x14ac:dyDescent="0.25"/>
  <cols>
    <col min="1" max="1" width="7.85546875" style="111" customWidth="1"/>
    <col min="2" max="2" width="8" style="111" customWidth="1"/>
    <col min="3" max="3" width="9.140625" style="111"/>
    <col min="4" max="4" width="13.5703125" style="112" customWidth="1"/>
    <col min="5" max="5" width="14.28515625" style="112" customWidth="1"/>
    <col min="6" max="7" width="9.140625" style="111"/>
    <col min="8" max="8" width="10" style="111" customWidth="1"/>
    <col min="9" max="9" width="9.140625" style="111"/>
    <col min="10" max="10" width="20.7109375" style="111" customWidth="1"/>
    <col min="11" max="11" width="9.140625" style="111"/>
    <col min="12" max="12" width="9.85546875" style="111" customWidth="1"/>
    <col min="13" max="13" width="9.140625" style="91"/>
    <col min="14" max="15" width="9.140625" style="78"/>
    <col min="16" max="16" width="17.5703125" style="78" customWidth="1"/>
    <col min="17" max="16384" width="9.140625" style="78"/>
  </cols>
  <sheetData>
    <row r="1" spans="1:12" ht="18" x14ac:dyDescent="0.25">
      <c r="A1" s="255" t="s">
        <v>427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7"/>
    </row>
    <row r="2" spans="1:12" ht="39" x14ac:dyDescent="0.25">
      <c r="A2" s="109" t="s">
        <v>1</v>
      </c>
      <c r="B2" s="110" t="s">
        <v>2</v>
      </c>
      <c r="C2" s="110" t="s">
        <v>3</v>
      </c>
      <c r="D2" s="202" t="s">
        <v>1037</v>
      </c>
      <c r="E2" s="202" t="s">
        <v>647</v>
      </c>
      <c r="F2" s="110" t="s">
        <v>4</v>
      </c>
      <c r="G2" s="110" t="s">
        <v>5</v>
      </c>
      <c r="H2" s="110" t="s">
        <v>6</v>
      </c>
      <c r="I2" s="110" t="s">
        <v>7</v>
      </c>
      <c r="J2" s="109" t="s">
        <v>8</v>
      </c>
      <c r="K2" s="109" t="s">
        <v>9</v>
      </c>
      <c r="L2" s="109" t="s">
        <v>91</v>
      </c>
    </row>
    <row r="3" spans="1:12" x14ac:dyDescent="0.25">
      <c r="A3" s="122" t="s">
        <v>94</v>
      </c>
      <c r="B3" s="204" t="s">
        <v>1039</v>
      </c>
      <c r="C3" s="205" t="s">
        <v>1038</v>
      </c>
      <c r="D3" s="206" t="s">
        <v>1040</v>
      </c>
      <c r="E3" s="206" t="s">
        <v>1041</v>
      </c>
      <c r="F3" s="204" t="s">
        <v>151</v>
      </c>
      <c r="G3" s="204" t="s">
        <v>498</v>
      </c>
      <c r="H3" s="204" t="s">
        <v>255</v>
      </c>
      <c r="I3" s="204">
        <v>1</v>
      </c>
      <c r="J3" s="204" t="s">
        <v>678</v>
      </c>
      <c r="K3" s="204" t="s">
        <v>94</v>
      </c>
      <c r="L3" s="116">
        <f t="shared" ref="L3:L34" si="0">C3/3.1</f>
        <v>5.6048387096774184E-3</v>
      </c>
    </row>
    <row r="4" spans="1:12" x14ac:dyDescent="0.25">
      <c r="A4" s="122" t="s">
        <v>96</v>
      </c>
      <c r="B4" s="204" t="s">
        <v>1043</v>
      </c>
      <c r="C4" s="205" t="s">
        <v>1042</v>
      </c>
      <c r="D4" s="206" t="s">
        <v>1044</v>
      </c>
      <c r="E4" s="206" t="s">
        <v>612</v>
      </c>
      <c r="F4" s="204" t="s">
        <v>108</v>
      </c>
      <c r="G4" s="204" t="s">
        <v>498</v>
      </c>
      <c r="H4" s="204" t="s">
        <v>335</v>
      </c>
      <c r="I4" s="204">
        <v>1</v>
      </c>
      <c r="J4" s="204" t="s">
        <v>648</v>
      </c>
      <c r="K4" s="204" t="s">
        <v>94</v>
      </c>
      <c r="L4" s="116">
        <f t="shared" si="0"/>
        <v>7.5173611111111101E-3</v>
      </c>
    </row>
    <row r="5" spans="1:12" x14ac:dyDescent="0.25">
      <c r="A5" s="122" t="s">
        <v>98</v>
      </c>
      <c r="B5" s="204" t="s">
        <v>1046</v>
      </c>
      <c r="C5" s="205" t="s">
        <v>1045</v>
      </c>
      <c r="D5" s="206" t="s">
        <v>627</v>
      </c>
      <c r="E5" s="206" t="s">
        <v>1047</v>
      </c>
      <c r="F5" s="204" t="s">
        <v>160</v>
      </c>
      <c r="G5" s="204" t="s">
        <v>498</v>
      </c>
      <c r="H5" s="204" t="s">
        <v>10</v>
      </c>
      <c r="I5" s="204">
        <v>1</v>
      </c>
      <c r="J5" s="204" t="s">
        <v>744</v>
      </c>
      <c r="K5" s="204" t="s">
        <v>94</v>
      </c>
      <c r="L5" s="116">
        <f t="shared" si="0"/>
        <v>7.6165994623655919E-3</v>
      </c>
    </row>
    <row r="6" spans="1:12" x14ac:dyDescent="0.25">
      <c r="A6" s="122" t="s">
        <v>100</v>
      </c>
      <c r="B6" s="204" t="s">
        <v>1049</v>
      </c>
      <c r="C6" s="205" t="s">
        <v>1048</v>
      </c>
      <c r="D6" s="206" t="s">
        <v>1050</v>
      </c>
      <c r="E6" s="206" t="s">
        <v>1051</v>
      </c>
      <c r="F6" s="204" t="s">
        <v>151</v>
      </c>
      <c r="G6" s="204" t="s">
        <v>498</v>
      </c>
      <c r="H6" s="204" t="s">
        <v>335</v>
      </c>
      <c r="I6" s="204">
        <v>1</v>
      </c>
      <c r="J6" s="204" t="s">
        <v>678</v>
      </c>
      <c r="K6" s="204" t="s">
        <v>96</v>
      </c>
      <c r="L6" s="116">
        <f t="shared" si="0"/>
        <v>7.6248506571087223E-3</v>
      </c>
    </row>
    <row r="7" spans="1:12" x14ac:dyDescent="0.25">
      <c r="A7" s="122" t="s">
        <v>102</v>
      </c>
      <c r="B7" s="204" t="s">
        <v>1053</v>
      </c>
      <c r="C7" s="205" t="s">
        <v>1052</v>
      </c>
      <c r="D7" s="206" t="s">
        <v>790</v>
      </c>
      <c r="E7" s="206" t="s">
        <v>1054</v>
      </c>
      <c r="F7" s="204" t="s">
        <v>147</v>
      </c>
      <c r="G7" s="204" t="s">
        <v>498</v>
      </c>
      <c r="H7" s="204" t="s">
        <v>335</v>
      </c>
      <c r="I7" s="204">
        <v>1</v>
      </c>
      <c r="J7" s="204" t="s">
        <v>658</v>
      </c>
      <c r="K7" s="204" t="s">
        <v>94</v>
      </c>
      <c r="L7" s="116">
        <f t="shared" si="0"/>
        <v>7.7337589605734761E-3</v>
      </c>
    </row>
    <row r="8" spans="1:12" x14ac:dyDescent="0.25">
      <c r="A8" s="122" t="s">
        <v>104</v>
      </c>
      <c r="B8" s="204" t="s">
        <v>1056</v>
      </c>
      <c r="C8" s="205" t="s">
        <v>1055</v>
      </c>
      <c r="D8" s="206" t="s">
        <v>729</v>
      </c>
      <c r="E8" s="206" t="s">
        <v>654</v>
      </c>
      <c r="F8" s="204" t="s">
        <v>135</v>
      </c>
      <c r="G8" s="204" t="s">
        <v>498</v>
      </c>
      <c r="H8" s="204" t="s">
        <v>255</v>
      </c>
      <c r="I8" s="204">
        <v>1</v>
      </c>
      <c r="J8" s="204" t="s">
        <v>648</v>
      </c>
      <c r="K8" s="204" t="s">
        <v>96</v>
      </c>
      <c r="L8" s="116">
        <f t="shared" si="0"/>
        <v>8.4169280167264039E-3</v>
      </c>
    </row>
    <row r="9" spans="1:12" x14ac:dyDescent="0.25">
      <c r="A9" s="122" t="s">
        <v>106</v>
      </c>
      <c r="B9" s="204" t="s">
        <v>1058</v>
      </c>
      <c r="C9" s="205" t="s">
        <v>1057</v>
      </c>
      <c r="D9" s="206" t="s">
        <v>609</v>
      </c>
      <c r="E9" s="206" t="s">
        <v>592</v>
      </c>
      <c r="F9" s="204" t="s">
        <v>135</v>
      </c>
      <c r="G9" s="204" t="s">
        <v>498</v>
      </c>
      <c r="H9" s="204" t="s">
        <v>10</v>
      </c>
      <c r="I9" s="204">
        <v>1</v>
      </c>
      <c r="J9" s="204" t="s">
        <v>648</v>
      </c>
      <c r="K9" s="204" t="s">
        <v>98</v>
      </c>
      <c r="L9" s="116">
        <f t="shared" si="0"/>
        <v>8.4295101553166062E-3</v>
      </c>
    </row>
    <row r="10" spans="1:12" x14ac:dyDescent="0.25">
      <c r="A10" s="122" t="s">
        <v>107</v>
      </c>
      <c r="B10" s="204" t="s">
        <v>1148</v>
      </c>
      <c r="C10" s="205" t="s">
        <v>1147</v>
      </c>
      <c r="D10" s="206" t="s">
        <v>1149</v>
      </c>
      <c r="E10" s="206" t="s">
        <v>1150</v>
      </c>
      <c r="F10" s="204" t="s">
        <v>128</v>
      </c>
      <c r="G10" s="204" t="s">
        <v>516</v>
      </c>
      <c r="H10" s="204" t="s">
        <v>10</v>
      </c>
      <c r="I10" s="204">
        <v>1</v>
      </c>
      <c r="J10" s="204" t="s">
        <v>936</v>
      </c>
      <c r="K10" s="204" t="s">
        <v>94</v>
      </c>
      <c r="L10" s="116">
        <f t="shared" si="0"/>
        <v>8.5277777777777765E-3</v>
      </c>
    </row>
    <row r="11" spans="1:12" x14ac:dyDescent="0.25">
      <c r="A11" s="122" t="s">
        <v>109</v>
      </c>
      <c r="B11" s="204" t="s">
        <v>1060</v>
      </c>
      <c r="C11" s="205" t="s">
        <v>1059</v>
      </c>
      <c r="D11" s="206" t="s">
        <v>609</v>
      </c>
      <c r="E11" s="206" t="s">
        <v>610</v>
      </c>
      <c r="F11" s="204" t="s">
        <v>160</v>
      </c>
      <c r="G11" s="204" t="s">
        <v>498</v>
      </c>
      <c r="H11" s="204" t="s">
        <v>10</v>
      </c>
      <c r="I11" s="204">
        <v>1</v>
      </c>
      <c r="J11" s="204" t="s">
        <v>744</v>
      </c>
      <c r="K11" s="204" t="s">
        <v>96</v>
      </c>
      <c r="L11" s="116">
        <f t="shared" si="0"/>
        <v>8.6296669653524484E-3</v>
      </c>
    </row>
    <row r="12" spans="1:12" x14ac:dyDescent="0.25">
      <c r="A12" s="122" t="s">
        <v>111</v>
      </c>
      <c r="B12" s="204" t="s">
        <v>873</v>
      </c>
      <c r="C12" s="205" t="s">
        <v>1061</v>
      </c>
      <c r="D12" s="206" t="s">
        <v>874</v>
      </c>
      <c r="E12" s="206" t="s">
        <v>875</v>
      </c>
      <c r="F12" s="204" t="s">
        <v>108</v>
      </c>
      <c r="G12" s="204" t="s">
        <v>498</v>
      </c>
      <c r="H12" s="204" t="s">
        <v>10</v>
      </c>
      <c r="I12" s="204">
        <v>1</v>
      </c>
      <c r="J12" s="204" t="s">
        <v>648</v>
      </c>
      <c r="K12" s="204" t="s">
        <v>100</v>
      </c>
      <c r="L12" s="116">
        <f t="shared" si="0"/>
        <v>8.6822729988052568E-3</v>
      </c>
    </row>
    <row r="13" spans="1:12" x14ac:dyDescent="0.25">
      <c r="A13" s="122" t="s">
        <v>113</v>
      </c>
      <c r="B13" s="204" t="s">
        <v>1063</v>
      </c>
      <c r="C13" s="205" t="s">
        <v>1062</v>
      </c>
      <c r="D13" s="206" t="s">
        <v>1064</v>
      </c>
      <c r="E13" s="206" t="s">
        <v>1065</v>
      </c>
      <c r="F13" s="204" t="s">
        <v>154</v>
      </c>
      <c r="G13" s="204" t="s">
        <v>498</v>
      </c>
      <c r="H13" s="204" t="s">
        <v>255</v>
      </c>
      <c r="I13" s="204">
        <v>1</v>
      </c>
      <c r="J13" s="204" t="s">
        <v>689</v>
      </c>
      <c r="K13" s="204" t="s">
        <v>94</v>
      </c>
      <c r="L13" s="116">
        <f t="shared" si="0"/>
        <v>8.7481705495818397E-3</v>
      </c>
    </row>
    <row r="14" spans="1:12" x14ac:dyDescent="0.25">
      <c r="A14" s="122" t="s">
        <v>115</v>
      </c>
      <c r="B14" s="204" t="s">
        <v>1067</v>
      </c>
      <c r="C14" s="205" t="s">
        <v>1066</v>
      </c>
      <c r="D14" s="206" t="s">
        <v>1068</v>
      </c>
      <c r="E14" s="206" t="s">
        <v>879</v>
      </c>
      <c r="F14" s="204" t="s">
        <v>129</v>
      </c>
      <c r="G14" s="204" t="s">
        <v>498</v>
      </c>
      <c r="H14" s="204" t="s">
        <v>10</v>
      </c>
      <c r="I14" s="204">
        <v>1</v>
      </c>
      <c r="J14" s="204" t="s">
        <v>666</v>
      </c>
      <c r="K14" s="204" t="s">
        <v>94</v>
      </c>
      <c r="L14" s="116">
        <f t="shared" si="0"/>
        <v>8.8446460573476712E-3</v>
      </c>
    </row>
    <row r="15" spans="1:12" x14ac:dyDescent="0.25">
      <c r="A15" s="122" t="s">
        <v>117</v>
      </c>
      <c r="B15" s="204" t="s">
        <v>812</v>
      </c>
      <c r="C15" s="205" t="s">
        <v>1069</v>
      </c>
      <c r="D15" s="206" t="s">
        <v>675</v>
      </c>
      <c r="E15" s="206" t="s">
        <v>813</v>
      </c>
      <c r="F15" s="204" t="s">
        <v>151</v>
      </c>
      <c r="G15" s="204" t="s">
        <v>498</v>
      </c>
      <c r="H15" s="204" t="s">
        <v>335</v>
      </c>
      <c r="I15" s="204">
        <v>1</v>
      </c>
      <c r="J15" s="204" t="s">
        <v>678</v>
      </c>
      <c r="K15" s="204" t="s">
        <v>98</v>
      </c>
      <c r="L15" s="116">
        <f t="shared" si="0"/>
        <v>8.8741786140979703E-3</v>
      </c>
    </row>
    <row r="16" spans="1:12" x14ac:dyDescent="0.25">
      <c r="A16" s="122" t="s">
        <v>119</v>
      </c>
      <c r="B16" s="204" t="s">
        <v>1071</v>
      </c>
      <c r="C16" s="205" t="s">
        <v>1070</v>
      </c>
      <c r="D16" s="206" t="s">
        <v>1072</v>
      </c>
      <c r="E16" s="206" t="s">
        <v>834</v>
      </c>
      <c r="F16" s="204" t="s">
        <v>140</v>
      </c>
      <c r="G16" s="204" t="s">
        <v>498</v>
      </c>
      <c r="H16" s="204" t="s">
        <v>255</v>
      </c>
      <c r="I16" s="204">
        <v>1</v>
      </c>
      <c r="J16" s="204" t="s">
        <v>651</v>
      </c>
      <c r="K16" s="204" t="s">
        <v>94</v>
      </c>
      <c r="L16" s="116">
        <f t="shared" si="0"/>
        <v>8.9221176821983258E-3</v>
      </c>
    </row>
    <row r="17" spans="1:12" x14ac:dyDescent="0.25">
      <c r="A17" s="122" t="s">
        <v>120</v>
      </c>
      <c r="B17" s="204" t="s">
        <v>1074</v>
      </c>
      <c r="C17" s="205" t="s">
        <v>1073</v>
      </c>
      <c r="D17" s="206" t="s">
        <v>600</v>
      </c>
      <c r="E17" s="206" t="s">
        <v>841</v>
      </c>
      <c r="F17" s="204" t="s">
        <v>160</v>
      </c>
      <c r="G17" s="204" t="s">
        <v>498</v>
      </c>
      <c r="H17" s="204" t="s">
        <v>335</v>
      </c>
      <c r="I17" s="204">
        <v>1</v>
      </c>
      <c r="J17" s="204" t="s">
        <v>744</v>
      </c>
      <c r="K17" s="204" t="s">
        <v>98</v>
      </c>
      <c r="L17" s="116">
        <f t="shared" si="0"/>
        <v>8.9515008960573475E-3</v>
      </c>
    </row>
    <row r="18" spans="1:12" x14ac:dyDescent="0.25">
      <c r="A18" s="122" t="s">
        <v>122</v>
      </c>
      <c r="B18" s="204" t="s">
        <v>1076</v>
      </c>
      <c r="C18" s="205" t="s">
        <v>1075</v>
      </c>
      <c r="D18" s="206" t="s">
        <v>1077</v>
      </c>
      <c r="E18" s="206" t="s">
        <v>1078</v>
      </c>
      <c r="F18" s="204" t="s">
        <v>95</v>
      </c>
      <c r="G18" s="204" t="s">
        <v>498</v>
      </c>
      <c r="H18" s="204" t="s">
        <v>255</v>
      </c>
      <c r="I18" s="204">
        <v>1</v>
      </c>
      <c r="J18" s="204" t="s">
        <v>669</v>
      </c>
      <c r="K18" s="204" t="s">
        <v>94</v>
      </c>
      <c r="L18" s="116">
        <f t="shared" si="0"/>
        <v>8.9554211469534024E-3</v>
      </c>
    </row>
    <row r="19" spans="1:12" x14ac:dyDescent="0.25">
      <c r="A19" s="122" t="s">
        <v>124</v>
      </c>
      <c r="B19" s="204" t="s">
        <v>1080</v>
      </c>
      <c r="C19" s="205" t="s">
        <v>1079</v>
      </c>
      <c r="D19" s="206" t="s">
        <v>1081</v>
      </c>
      <c r="E19" s="206" t="s">
        <v>1082</v>
      </c>
      <c r="F19" s="204" t="s">
        <v>142</v>
      </c>
      <c r="G19" s="204" t="s">
        <v>498</v>
      </c>
      <c r="H19" s="204" t="s">
        <v>335</v>
      </c>
      <c r="I19" s="204">
        <v>1</v>
      </c>
      <c r="J19" s="204" t="s">
        <v>651</v>
      </c>
      <c r="K19" s="204" t="s">
        <v>96</v>
      </c>
      <c r="L19" s="116">
        <f t="shared" si="0"/>
        <v>8.9799880525686972E-3</v>
      </c>
    </row>
    <row r="20" spans="1:12" x14ac:dyDescent="0.25">
      <c r="A20" s="122" t="s">
        <v>125</v>
      </c>
      <c r="B20" s="204" t="s">
        <v>955</v>
      </c>
      <c r="C20" s="205" t="s">
        <v>1151</v>
      </c>
      <c r="D20" s="206" t="s">
        <v>956</v>
      </c>
      <c r="E20" s="206" t="s">
        <v>957</v>
      </c>
      <c r="F20" s="204" t="s">
        <v>136</v>
      </c>
      <c r="G20" s="204" t="s">
        <v>516</v>
      </c>
      <c r="H20" s="204" t="s">
        <v>10</v>
      </c>
      <c r="I20" s="204">
        <v>1</v>
      </c>
      <c r="J20" s="204" t="s">
        <v>928</v>
      </c>
      <c r="K20" s="204" t="s">
        <v>94</v>
      </c>
      <c r="L20" s="116">
        <f t="shared" si="0"/>
        <v>9.0802718040621268E-3</v>
      </c>
    </row>
    <row r="21" spans="1:12" x14ac:dyDescent="0.25">
      <c r="A21" s="122" t="s">
        <v>127</v>
      </c>
      <c r="B21" s="204" t="s">
        <v>660</v>
      </c>
      <c r="C21" s="205" t="s">
        <v>1083</v>
      </c>
      <c r="D21" s="206" t="s">
        <v>661</v>
      </c>
      <c r="E21" s="206" t="s">
        <v>662</v>
      </c>
      <c r="F21" s="204" t="s">
        <v>147</v>
      </c>
      <c r="G21" s="204" t="s">
        <v>498</v>
      </c>
      <c r="H21" s="204" t="s">
        <v>255</v>
      </c>
      <c r="I21" s="204">
        <v>1</v>
      </c>
      <c r="J21" s="204" t="s">
        <v>658</v>
      </c>
      <c r="K21" s="204" t="s">
        <v>96</v>
      </c>
      <c r="L21" s="116">
        <f t="shared" si="0"/>
        <v>9.1185409199522095E-3</v>
      </c>
    </row>
    <row r="22" spans="1:12" x14ac:dyDescent="0.25">
      <c r="A22" s="122" t="s">
        <v>99</v>
      </c>
      <c r="B22" s="204" t="s">
        <v>1085</v>
      </c>
      <c r="C22" s="205" t="s">
        <v>1084</v>
      </c>
      <c r="D22" s="206" t="s">
        <v>611</v>
      </c>
      <c r="E22" s="206" t="s">
        <v>612</v>
      </c>
      <c r="F22" s="204" t="s">
        <v>97</v>
      </c>
      <c r="G22" s="204" t="s">
        <v>498</v>
      </c>
      <c r="H22" s="204" t="s">
        <v>10</v>
      </c>
      <c r="I22" s="204">
        <v>1</v>
      </c>
      <c r="J22" s="204" t="s">
        <v>669</v>
      </c>
      <c r="K22" s="204" t="s">
        <v>96</v>
      </c>
      <c r="L22" s="116">
        <f t="shared" si="0"/>
        <v>9.1216397849462356E-3</v>
      </c>
    </row>
    <row r="23" spans="1:12" x14ac:dyDescent="0.25">
      <c r="A23" s="122" t="s">
        <v>130</v>
      </c>
      <c r="B23" s="204" t="s">
        <v>898</v>
      </c>
      <c r="C23" s="205" t="s">
        <v>1086</v>
      </c>
      <c r="D23" s="206" t="s">
        <v>899</v>
      </c>
      <c r="E23" s="206" t="s">
        <v>841</v>
      </c>
      <c r="F23" s="204" t="s">
        <v>158</v>
      </c>
      <c r="G23" s="204" t="s">
        <v>498</v>
      </c>
      <c r="H23" s="204" t="s">
        <v>335</v>
      </c>
      <c r="I23" s="204">
        <v>1</v>
      </c>
      <c r="J23" s="204" t="s">
        <v>744</v>
      </c>
      <c r="K23" s="204" t="s">
        <v>100</v>
      </c>
      <c r="L23" s="116">
        <f t="shared" si="0"/>
        <v>9.1985887096774181E-3</v>
      </c>
    </row>
    <row r="24" spans="1:12" x14ac:dyDescent="0.25">
      <c r="A24" s="122" t="s">
        <v>95</v>
      </c>
      <c r="B24" s="204" t="s">
        <v>1088</v>
      </c>
      <c r="C24" s="205" t="s">
        <v>1087</v>
      </c>
      <c r="D24" s="206" t="s">
        <v>1089</v>
      </c>
      <c r="E24" s="206" t="s">
        <v>1090</v>
      </c>
      <c r="F24" s="204" t="s">
        <v>149</v>
      </c>
      <c r="G24" s="204" t="s">
        <v>498</v>
      </c>
      <c r="H24" s="204" t="s">
        <v>255</v>
      </c>
      <c r="I24" s="204">
        <v>1</v>
      </c>
      <c r="J24" s="204" t="s">
        <v>663</v>
      </c>
      <c r="K24" s="204" t="s">
        <v>94</v>
      </c>
      <c r="L24" s="116">
        <f t="shared" si="0"/>
        <v>9.2310334528076451E-3</v>
      </c>
    </row>
    <row r="25" spans="1:12" x14ac:dyDescent="0.25">
      <c r="A25" s="122" t="s">
        <v>97</v>
      </c>
      <c r="B25" s="204" t="s">
        <v>1153</v>
      </c>
      <c r="C25" s="205" t="s">
        <v>1152</v>
      </c>
      <c r="D25" s="206" t="s">
        <v>1154</v>
      </c>
      <c r="E25" s="206" t="s">
        <v>1155</v>
      </c>
      <c r="F25" s="204" t="s">
        <v>148</v>
      </c>
      <c r="G25" s="204" t="s">
        <v>516</v>
      </c>
      <c r="H25" s="204" t="s">
        <v>255</v>
      </c>
      <c r="I25" s="204">
        <v>1</v>
      </c>
      <c r="J25" s="204" t="s">
        <v>991</v>
      </c>
      <c r="K25" s="204" t="s">
        <v>94</v>
      </c>
      <c r="L25" s="116">
        <f t="shared" si="0"/>
        <v>9.2496266427718049E-3</v>
      </c>
    </row>
    <row r="26" spans="1:12" x14ac:dyDescent="0.25">
      <c r="A26" s="122" t="s">
        <v>132</v>
      </c>
      <c r="B26" s="204" t="s">
        <v>1157</v>
      </c>
      <c r="C26" s="205" t="s">
        <v>1156</v>
      </c>
      <c r="D26" s="206" t="s">
        <v>1158</v>
      </c>
      <c r="E26" s="206" t="s">
        <v>1159</v>
      </c>
      <c r="F26" s="204" t="s">
        <v>121</v>
      </c>
      <c r="G26" s="204" t="s">
        <v>516</v>
      </c>
      <c r="H26" s="204" t="s">
        <v>10</v>
      </c>
      <c r="I26" s="204">
        <v>1</v>
      </c>
      <c r="J26" s="204" t="s">
        <v>978</v>
      </c>
      <c r="K26" s="204" t="s">
        <v>94</v>
      </c>
      <c r="L26" s="116">
        <f t="shared" si="0"/>
        <v>9.3878434886499398E-3</v>
      </c>
    </row>
    <row r="27" spans="1:12" x14ac:dyDescent="0.25">
      <c r="A27" s="122" t="s">
        <v>133</v>
      </c>
      <c r="B27" s="204" t="s">
        <v>989</v>
      </c>
      <c r="C27" s="205" t="s">
        <v>1160</v>
      </c>
      <c r="D27" s="206" t="s">
        <v>990</v>
      </c>
      <c r="E27" s="206" t="s">
        <v>570</v>
      </c>
      <c r="F27" s="204" t="s">
        <v>114</v>
      </c>
      <c r="G27" s="204" t="s">
        <v>516</v>
      </c>
      <c r="H27" s="204" t="s">
        <v>255</v>
      </c>
      <c r="I27" s="204">
        <v>1</v>
      </c>
      <c r="J27" s="204" t="s">
        <v>936</v>
      </c>
      <c r="K27" s="204" t="s">
        <v>96</v>
      </c>
      <c r="L27" s="116">
        <f t="shared" si="0"/>
        <v>9.4398148148148141E-3</v>
      </c>
    </row>
    <row r="28" spans="1:12" x14ac:dyDescent="0.25">
      <c r="A28" s="122" t="s">
        <v>134</v>
      </c>
      <c r="B28" s="204" t="s">
        <v>824</v>
      </c>
      <c r="C28" s="205" t="s">
        <v>1091</v>
      </c>
      <c r="D28" s="206" t="s">
        <v>825</v>
      </c>
      <c r="E28" s="206" t="s">
        <v>826</v>
      </c>
      <c r="F28" s="204" t="s">
        <v>123</v>
      </c>
      <c r="G28" s="204" t="s">
        <v>498</v>
      </c>
      <c r="H28" s="204" t="s">
        <v>255</v>
      </c>
      <c r="I28" s="204">
        <v>1</v>
      </c>
      <c r="J28" s="204" t="s">
        <v>718</v>
      </c>
      <c r="K28" s="204" t="s">
        <v>94</v>
      </c>
      <c r="L28" s="116">
        <f t="shared" si="0"/>
        <v>9.4416069295101546E-3</v>
      </c>
    </row>
    <row r="29" spans="1:12" x14ac:dyDescent="0.25">
      <c r="A29" s="122" t="s">
        <v>108</v>
      </c>
      <c r="B29" s="204" t="s">
        <v>1162</v>
      </c>
      <c r="C29" s="205" t="s">
        <v>1161</v>
      </c>
      <c r="D29" s="206" t="s">
        <v>1163</v>
      </c>
      <c r="E29" s="206" t="s">
        <v>1164</v>
      </c>
      <c r="F29" s="204" t="s">
        <v>149</v>
      </c>
      <c r="G29" s="204" t="s">
        <v>516</v>
      </c>
      <c r="H29" s="204" t="s">
        <v>335</v>
      </c>
      <c r="I29" s="204">
        <v>1</v>
      </c>
      <c r="J29" s="204" t="s">
        <v>936</v>
      </c>
      <c r="K29" s="204" t="s">
        <v>98</v>
      </c>
      <c r="L29" s="116">
        <f t="shared" si="0"/>
        <v>9.4501568100358417E-3</v>
      </c>
    </row>
    <row r="30" spans="1:12" x14ac:dyDescent="0.25">
      <c r="A30" s="122" t="s">
        <v>135</v>
      </c>
      <c r="B30" s="204" t="s">
        <v>977</v>
      </c>
      <c r="C30" s="205" t="s">
        <v>1165</v>
      </c>
      <c r="D30" s="206" t="s">
        <v>531</v>
      </c>
      <c r="E30" s="206" t="s">
        <v>520</v>
      </c>
      <c r="F30" s="204" t="s">
        <v>97</v>
      </c>
      <c r="G30" s="204" t="s">
        <v>516</v>
      </c>
      <c r="H30" s="204" t="s">
        <v>255</v>
      </c>
      <c r="I30" s="204">
        <v>1</v>
      </c>
      <c r="J30" s="204" t="s">
        <v>932</v>
      </c>
      <c r="K30" s="204" t="s">
        <v>94</v>
      </c>
      <c r="L30" s="116">
        <f t="shared" si="0"/>
        <v>9.4575492831541208E-3</v>
      </c>
    </row>
    <row r="31" spans="1:12" x14ac:dyDescent="0.25">
      <c r="A31" s="122" t="s">
        <v>136</v>
      </c>
      <c r="B31" s="204" t="s">
        <v>1167</v>
      </c>
      <c r="C31" s="205" t="s">
        <v>1166</v>
      </c>
      <c r="D31" s="206" t="s">
        <v>1168</v>
      </c>
      <c r="E31" s="206" t="s">
        <v>1169</v>
      </c>
      <c r="F31" s="204" t="s">
        <v>135</v>
      </c>
      <c r="G31" s="204" t="s">
        <v>516</v>
      </c>
      <c r="H31" s="204" t="s">
        <v>10</v>
      </c>
      <c r="I31" s="204">
        <v>1</v>
      </c>
      <c r="J31" s="204" t="s">
        <v>928</v>
      </c>
      <c r="K31" s="204" t="s">
        <v>96</v>
      </c>
      <c r="L31" s="116">
        <f t="shared" si="0"/>
        <v>9.5697804659498186E-3</v>
      </c>
    </row>
    <row r="32" spans="1:12" x14ac:dyDescent="0.25">
      <c r="A32" s="122" t="s">
        <v>116</v>
      </c>
      <c r="B32" s="204" t="s">
        <v>1171</v>
      </c>
      <c r="C32" s="205" t="s">
        <v>1170</v>
      </c>
      <c r="D32" s="206" t="s">
        <v>1172</v>
      </c>
      <c r="E32" s="206" t="s">
        <v>1173</v>
      </c>
      <c r="F32" s="204" t="s">
        <v>141</v>
      </c>
      <c r="G32" s="204" t="s">
        <v>516</v>
      </c>
      <c r="H32" s="204" t="s">
        <v>10</v>
      </c>
      <c r="I32" s="204">
        <v>1</v>
      </c>
      <c r="J32" s="204" t="s">
        <v>945</v>
      </c>
      <c r="K32" s="204" t="s">
        <v>94</v>
      </c>
      <c r="L32" s="116">
        <f t="shared" si="0"/>
        <v>9.5752688172043021E-3</v>
      </c>
    </row>
    <row r="33" spans="1:12" x14ac:dyDescent="0.25">
      <c r="A33" s="122" t="s">
        <v>137</v>
      </c>
      <c r="B33" s="204" t="s">
        <v>1175</v>
      </c>
      <c r="C33" s="205" t="s">
        <v>1174</v>
      </c>
      <c r="D33" s="206" t="s">
        <v>1176</v>
      </c>
      <c r="E33" s="206" t="s">
        <v>1177</v>
      </c>
      <c r="F33" s="204" t="s">
        <v>142</v>
      </c>
      <c r="G33" s="204" t="s">
        <v>516</v>
      </c>
      <c r="H33" s="204" t="s">
        <v>255</v>
      </c>
      <c r="I33" s="204">
        <v>1</v>
      </c>
      <c r="J33" s="204" t="s">
        <v>945</v>
      </c>
      <c r="K33" s="204" t="s">
        <v>96</v>
      </c>
      <c r="L33" s="116">
        <f t="shared" si="0"/>
        <v>9.5803838112305841E-3</v>
      </c>
    </row>
    <row r="34" spans="1:12" x14ac:dyDescent="0.25">
      <c r="A34" s="122" t="s">
        <v>138</v>
      </c>
      <c r="B34" s="204" t="s">
        <v>1179</v>
      </c>
      <c r="C34" s="205" t="s">
        <v>1178</v>
      </c>
      <c r="D34" s="206" t="s">
        <v>1180</v>
      </c>
      <c r="E34" s="206" t="s">
        <v>1181</v>
      </c>
      <c r="F34" s="204" t="s">
        <v>108</v>
      </c>
      <c r="G34" s="204" t="s">
        <v>516</v>
      </c>
      <c r="H34" s="204" t="s">
        <v>255</v>
      </c>
      <c r="I34" s="204">
        <v>1</v>
      </c>
      <c r="J34" s="204" t="s">
        <v>928</v>
      </c>
      <c r="K34" s="204" t="s">
        <v>98</v>
      </c>
      <c r="L34" s="116">
        <f t="shared" si="0"/>
        <v>9.6509109916367974E-3</v>
      </c>
    </row>
    <row r="35" spans="1:12" x14ac:dyDescent="0.25">
      <c r="A35" s="122" t="s">
        <v>123</v>
      </c>
      <c r="B35" s="204" t="s">
        <v>997</v>
      </c>
      <c r="C35" s="205" t="s">
        <v>1182</v>
      </c>
      <c r="D35" s="206" t="s">
        <v>998</v>
      </c>
      <c r="E35" s="206" t="s">
        <v>999</v>
      </c>
      <c r="F35" s="204" t="s">
        <v>151</v>
      </c>
      <c r="G35" s="204" t="s">
        <v>516</v>
      </c>
      <c r="H35" s="204" t="s">
        <v>10</v>
      </c>
      <c r="I35" s="204">
        <v>1</v>
      </c>
      <c r="J35" s="204" t="s">
        <v>995</v>
      </c>
      <c r="K35" s="204" t="s">
        <v>94</v>
      </c>
      <c r="L35" s="116">
        <f t="shared" ref="L35:L66" si="1">C35/3.1</f>
        <v>9.6519190561529262E-3</v>
      </c>
    </row>
    <row r="36" spans="1:12" x14ac:dyDescent="0.25">
      <c r="A36" s="122" t="s">
        <v>112</v>
      </c>
      <c r="B36" s="204" t="s">
        <v>1184</v>
      </c>
      <c r="C36" s="205" t="s">
        <v>1183</v>
      </c>
      <c r="D36" s="206" t="s">
        <v>514</v>
      </c>
      <c r="E36" s="206" t="s">
        <v>515</v>
      </c>
      <c r="F36" s="204" t="s">
        <v>116</v>
      </c>
      <c r="G36" s="204" t="s">
        <v>516</v>
      </c>
      <c r="H36" s="204" t="s">
        <v>255</v>
      </c>
      <c r="I36" s="204">
        <v>1</v>
      </c>
      <c r="J36" s="204" t="s">
        <v>925</v>
      </c>
      <c r="K36" s="204" t="s">
        <v>94</v>
      </c>
      <c r="L36" s="116">
        <f t="shared" si="1"/>
        <v>9.6542712066905595E-3</v>
      </c>
    </row>
    <row r="37" spans="1:12" x14ac:dyDescent="0.25">
      <c r="A37" s="122" t="s">
        <v>103</v>
      </c>
      <c r="B37" s="204" t="s">
        <v>1187</v>
      </c>
      <c r="C37" s="205" t="s">
        <v>1186</v>
      </c>
      <c r="D37" s="206" t="s">
        <v>1188</v>
      </c>
      <c r="E37" s="206" t="s">
        <v>1189</v>
      </c>
      <c r="F37" s="204" t="s">
        <v>156</v>
      </c>
      <c r="G37" s="204" t="s">
        <v>516</v>
      </c>
      <c r="H37" s="204" t="s">
        <v>255</v>
      </c>
      <c r="I37" s="204">
        <v>1</v>
      </c>
      <c r="J37" s="204" t="s">
        <v>1185</v>
      </c>
      <c r="K37" s="204" t="s">
        <v>94</v>
      </c>
      <c r="L37" s="116">
        <f t="shared" si="1"/>
        <v>9.7224089008363188E-3</v>
      </c>
    </row>
    <row r="38" spans="1:12" x14ac:dyDescent="0.25">
      <c r="A38" s="122" t="s">
        <v>140</v>
      </c>
      <c r="B38" s="204" t="s">
        <v>1093</v>
      </c>
      <c r="C38" s="205" t="s">
        <v>1092</v>
      </c>
      <c r="D38" s="206" t="s">
        <v>1094</v>
      </c>
      <c r="E38" s="206" t="s">
        <v>551</v>
      </c>
      <c r="F38" s="204" t="s">
        <v>118</v>
      </c>
      <c r="G38" s="204" t="s">
        <v>498</v>
      </c>
      <c r="H38" s="204" t="s">
        <v>255</v>
      </c>
      <c r="I38" s="204">
        <v>1</v>
      </c>
      <c r="J38" s="204" t="s">
        <v>666</v>
      </c>
      <c r="K38" s="204" t="s">
        <v>96</v>
      </c>
      <c r="L38" s="116">
        <f t="shared" si="1"/>
        <v>9.7976777180406212E-3</v>
      </c>
    </row>
    <row r="39" spans="1:12" x14ac:dyDescent="0.25">
      <c r="A39" s="122" t="s">
        <v>141</v>
      </c>
      <c r="B39" s="204" t="s">
        <v>1096</v>
      </c>
      <c r="C39" s="205" t="s">
        <v>1095</v>
      </c>
      <c r="D39" s="206" t="s">
        <v>1097</v>
      </c>
      <c r="E39" s="206" t="s">
        <v>1098</v>
      </c>
      <c r="F39" s="204" t="s">
        <v>134</v>
      </c>
      <c r="G39" s="204" t="s">
        <v>498</v>
      </c>
      <c r="H39" s="204" t="s">
        <v>255</v>
      </c>
      <c r="I39" s="204">
        <v>1</v>
      </c>
      <c r="J39" s="204" t="s">
        <v>648</v>
      </c>
      <c r="K39" s="204" t="s">
        <v>102</v>
      </c>
      <c r="L39" s="116">
        <f t="shared" si="1"/>
        <v>9.8164575866188774E-3</v>
      </c>
    </row>
    <row r="40" spans="1:12" x14ac:dyDescent="0.25">
      <c r="A40" s="122" t="s">
        <v>142</v>
      </c>
      <c r="B40" s="204" t="s">
        <v>828</v>
      </c>
      <c r="C40" s="205" t="s">
        <v>1099</v>
      </c>
      <c r="D40" s="206" t="s">
        <v>613</v>
      </c>
      <c r="E40" s="206" t="s">
        <v>614</v>
      </c>
      <c r="F40" s="204" t="s">
        <v>151</v>
      </c>
      <c r="G40" s="204" t="s">
        <v>498</v>
      </c>
      <c r="H40" s="204" t="s">
        <v>10</v>
      </c>
      <c r="I40" s="204">
        <v>1</v>
      </c>
      <c r="J40" s="204" t="s">
        <v>678</v>
      </c>
      <c r="K40" s="204" t="s">
        <v>100</v>
      </c>
      <c r="L40" s="116">
        <f t="shared" si="1"/>
        <v>9.825156810035842E-3</v>
      </c>
    </row>
    <row r="41" spans="1:12" x14ac:dyDescent="0.25">
      <c r="A41" s="122" t="s">
        <v>143</v>
      </c>
      <c r="B41" s="204" t="s">
        <v>1101</v>
      </c>
      <c r="C41" s="205" t="s">
        <v>1100</v>
      </c>
      <c r="D41" s="206" t="s">
        <v>1102</v>
      </c>
      <c r="E41" s="206" t="s">
        <v>1103</v>
      </c>
      <c r="F41" s="204" t="s">
        <v>148</v>
      </c>
      <c r="G41" s="204" t="s">
        <v>498</v>
      </c>
      <c r="H41" s="204" t="s">
        <v>255</v>
      </c>
      <c r="I41" s="204">
        <v>1</v>
      </c>
      <c r="J41" s="204" t="s">
        <v>658</v>
      </c>
      <c r="K41" s="204" t="s">
        <v>98</v>
      </c>
      <c r="L41" s="116">
        <f t="shared" si="1"/>
        <v>9.8872087813620061E-3</v>
      </c>
    </row>
    <row r="42" spans="1:12" x14ac:dyDescent="0.25">
      <c r="A42" s="122" t="s">
        <v>118</v>
      </c>
      <c r="B42" s="204" t="s">
        <v>1105</v>
      </c>
      <c r="C42" s="205" t="s">
        <v>1104</v>
      </c>
      <c r="D42" s="206" t="s">
        <v>1106</v>
      </c>
      <c r="E42" s="206" t="s">
        <v>1107</v>
      </c>
      <c r="F42" s="204" t="s">
        <v>126</v>
      </c>
      <c r="G42" s="204" t="s">
        <v>498</v>
      </c>
      <c r="H42" s="204" t="s">
        <v>335</v>
      </c>
      <c r="I42" s="204">
        <v>1</v>
      </c>
      <c r="J42" s="204" t="s">
        <v>678</v>
      </c>
      <c r="K42" s="204" t="s">
        <v>102</v>
      </c>
      <c r="L42" s="116">
        <f t="shared" si="1"/>
        <v>9.9959304062126643E-3</v>
      </c>
    </row>
    <row r="43" spans="1:12" x14ac:dyDescent="0.25">
      <c r="A43" s="122" t="s">
        <v>145</v>
      </c>
      <c r="B43" s="204" t="s">
        <v>886</v>
      </c>
      <c r="C43" s="205" t="s">
        <v>1108</v>
      </c>
      <c r="D43" s="206" t="s">
        <v>887</v>
      </c>
      <c r="E43" s="206" t="s">
        <v>888</v>
      </c>
      <c r="F43" s="204" t="s">
        <v>154</v>
      </c>
      <c r="G43" s="204" t="s">
        <v>498</v>
      </c>
      <c r="H43" s="204" t="s">
        <v>335</v>
      </c>
      <c r="I43" s="204">
        <v>1</v>
      </c>
      <c r="J43" s="204" t="s">
        <v>689</v>
      </c>
      <c r="K43" s="204" t="s">
        <v>96</v>
      </c>
      <c r="L43" s="116">
        <f t="shared" si="1"/>
        <v>1.0014038231780166E-2</v>
      </c>
    </row>
    <row r="44" spans="1:12" x14ac:dyDescent="0.25">
      <c r="A44" s="122" t="s">
        <v>121</v>
      </c>
      <c r="B44" s="204" t="s">
        <v>789</v>
      </c>
      <c r="C44" s="205" t="s">
        <v>1109</v>
      </c>
      <c r="D44" s="206" t="s">
        <v>790</v>
      </c>
      <c r="E44" s="206" t="s">
        <v>791</v>
      </c>
      <c r="F44" s="204" t="s">
        <v>149</v>
      </c>
      <c r="G44" s="204" t="s">
        <v>498</v>
      </c>
      <c r="H44" s="204" t="s">
        <v>335</v>
      </c>
      <c r="I44" s="204">
        <v>1</v>
      </c>
      <c r="J44" s="204" t="s">
        <v>663</v>
      </c>
      <c r="K44" s="204" t="s">
        <v>96</v>
      </c>
      <c r="L44" s="116">
        <f t="shared" si="1"/>
        <v>1.007814366786141E-2</v>
      </c>
    </row>
    <row r="45" spans="1:12" x14ac:dyDescent="0.25">
      <c r="A45" s="122" t="s">
        <v>101</v>
      </c>
      <c r="B45" s="204" t="s">
        <v>1111</v>
      </c>
      <c r="C45" s="205" t="s">
        <v>1110</v>
      </c>
      <c r="D45" s="206" t="s">
        <v>571</v>
      </c>
      <c r="E45" s="206" t="s">
        <v>572</v>
      </c>
      <c r="F45" s="204" t="s">
        <v>148</v>
      </c>
      <c r="G45" s="204" t="s">
        <v>498</v>
      </c>
      <c r="H45" s="204" t="s">
        <v>10</v>
      </c>
      <c r="I45" s="204">
        <v>1</v>
      </c>
      <c r="J45" s="204" t="s">
        <v>658</v>
      </c>
      <c r="K45" s="204" t="s">
        <v>100</v>
      </c>
      <c r="L45" s="116">
        <f t="shared" si="1"/>
        <v>1.0098192951015533E-2</v>
      </c>
    </row>
    <row r="46" spans="1:12" x14ac:dyDescent="0.25">
      <c r="A46" s="122" t="s">
        <v>129</v>
      </c>
      <c r="B46" s="204" t="s">
        <v>1191</v>
      </c>
      <c r="C46" s="205" t="s">
        <v>1190</v>
      </c>
      <c r="D46" s="206" t="s">
        <v>1192</v>
      </c>
      <c r="E46" s="206" t="s">
        <v>520</v>
      </c>
      <c r="F46" s="204" t="s">
        <v>99</v>
      </c>
      <c r="G46" s="204" t="s">
        <v>516</v>
      </c>
      <c r="H46" s="204" t="s">
        <v>335</v>
      </c>
      <c r="I46" s="204">
        <v>1</v>
      </c>
      <c r="J46" s="204" t="s">
        <v>932</v>
      </c>
      <c r="K46" s="204" t="s">
        <v>96</v>
      </c>
      <c r="L46" s="116">
        <f t="shared" si="1"/>
        <v>1.0131981780167262E-2</v>
      </c>
    </row>
    <row r="47" spans="1:12" x14ac:dyDescent="0.25">
      <c r="A47" s="122" t="s">
        <v>144</v>
      </c>
      <c r="B47" s="204" t="s">
        <v>1194</v>
      </c>
      <c r="C47" s="205" t="s">
        <v>1193</v>
      </c>
      <c r="D47" s="206" t="s">
        <v>1195</v>
      </c>
      <c r="E47" s="206" t="s">
        <v>1196</v>
      </c>
      <c r="F47" s="204" t="s">
        <v>133</v>
      </c>
      <c r="G47" s="204" t="s">
        <v>516</v>
      </c>
      <c r="H47" s="204" t="s">
        <v>335</v>
      </c>
      <c r="I47" s="204">
        <v>1</v>
      </c>
      <c r="J47" s="204" t="s">
        <v>928</v>
      </c>
      <c r="K47" s="204" t="s">
        <v>100</v>
      </c>
      <c r="L47" s="116">
        <f t="shared" si="1"/>
        <v>1.0194519115890085E-2</v>
      </c>
    </row>
    <row r="48" spans="1:12" x14ac:dyDescent="0.25">
      <c r="A48" s="122" t="s">
        <v>110</v>
      </c>
      <c r="B48" s="204" t="s">
        <v>1113</v>
      </c>
      <c r="C48" s="205" t="s">
        <v>1112</v>
      </c>
      <c r="D48" s="206" t="s">
        <v>1114</v>
      </c>
      <c r="E48" s="206" t="s">
        <v>1115</v>
      </c>
      <c r="F48" s="204" t="s">
        <v>156</v>
      </c>
      <c r="G48" s="204" t="s">
        <v>498</v>
      </c>
      <c r="H48" s="204" t="s">
        <v>255</v>
      </c>
      <c r="I48" s="204">
        <v>1</v>
      </c>
      <c r="J48" s="204" t="s">
        <v>689</v>
      </c>
      <c r="K48" s="204" t="s">
        <v>98</v>
      </c>
      <c r="L48" s="116">
        <f t="shared" si="1"/>
        <v>1.0194967144563917E-2</v>
      </c>
    </row>
    <row r="49" spans="1:12" x14ac:dyDescent="0.25">
      <c r="A49" s="122" t="s">
        <v>147</v>
      </c>
      <c r="B49" s="204" t="s">
        <v>1198</v>
      </c>
      <c r="C49" s="205" t="s">
        <v>1197</v>
      </c>
      <c r="D49" s="206" t="s">
        <v>1199</v>
      </c>
      <c r="E49" s="206" t="s">
        <v>1200</v>
      </c>
      <c r="F49" s="204" t="s">
        <v>133</v>
      </c>
      <c r="G49" s="204" t="s">
        <v>516</v>
      </c>
      <c r="H49" s="204" t="s">
        <v>255</v>
      </c>
      <c r="I49" s="204">
        <v>1</v>
      </c>
      <c r="J49" s="204" t="s">
        <v>928</v>
      </c>
      <c r="K49" s="204" t="s">
        <v>102</v>
      </c>
      <c r="L49" s="116">
        <f t="shared" si="1"/>
        <v>1.0205159796893666E-2</v>
      </c>
    </row>
    <row r="50" spans="1:12" x14ac:dyDescent="0.25">
      <c r="A50" s="122" t="s">
        <v>148</v>
      </c>
      <c r="B50" s="204" t="s">
        <v>1203</v>
      </c>
      <c r="C50" s="205" t="s">
        <v>1202</v>
      </c>
      <c r="D50" s="206" t="s">
        <v>1204</v>
      </c>
      <c r="E50" s="206" t="s">
        <v>1205</v>
      </c>
      <c r="F50" s="204" t="s">
        <v>165</v>
      </c>
      <c r="G50" s="204" t="s">
        <v>516</v>
      </c>
      <c r="H50" s="204" t="s">
        <v>335</v>
      </c>
      <c r="I50" s="204">
        <v>1</v>
      </c>
      <c r="J50" s="204" t="s">
        <v>1201</v>
      </c>
      <c r="K50" s="204" t="s">
        <v>94</v>
      </c>
      <c r="L50" s="116">
        <f t="shared" si="1"/>
        <v>1.0209565412186381E-2</v>
      </c>
    </row>
    <row r="51" spans="1:12" x14ac:dyDescent="0.25">
      <c r="A51" s="122" t="s">
        <v>131</v>
      </c>
      <c r="B51" s="204" t="s">
        <v>1207</v>
      </c>
      <c r="C51" s="205" t="s">
        <v>1206</v>
      </c>
      <c r="D51" s="206" t="s">
        <v>1208</v>
      </c>
      <c r="E51" s="206" t="s">
        <v>1209</v>
      </c>
      <c r="F51" s="204" t="s">
        <v>130</v>
      </c>
      <c r="G51" s="204" t="s">
        <v>516</v>
      </c>
      <c r="H51" s="204" t="s">
        <v>10</v>
      </c>
      <c r="I51" s="204">
        <v>1</v>
      </c>
      <c r="J51" s="204" t="s">
        <v>932</v>
      </c>
      <c r="K51" s="204" t="s">
        <v>98</v>
      </c>
      <c r="L51" s="116">
        <f t="shared" si="1"/>
        <v>1.0286215651135007E-2</v>
      </c>
    </row>
    <row r="52" spans="1:12" x14ac:dyDescent="0.25">
      <c r="A52" s="122" t="s">
        <v>149</v>
      </c>
      <c r="B52" s="204" t="s">
        <v>1117</v>
      </c>
      <c r="C52" s="205" t="s">
        <v>1116</v>
      </c>
      <c r="D52" s="206" t="s">
        <v>1118</v>
      </c>
      <c r="E52" s="206" t="s">
        <v>592</v>
      </c>
      <c r="F52" s="204" t="s">
        <v>154</v>
      </c>
      <c r="G52" s="204" t="s">
        <v>498</v>
      </c>
      <c r="H52" s="204" t="s">
        <v>10</v>
      </c>
      <c r="I52" s="204">
        <v>1</v>
      </c>
      <c r="J52" s="204" t="s">
        <v>689</v>
      </c>
      <c r="K52" s="204" t="s">
        <v>100</v>
      </c>
      <c r="L52" s="116">
        <f t="shared" si="1"/>
        <v>1.0451874253285545E-2</v>
      </c>
    </row>
    <row r="53" spans="1:12" x14ac:dyDescent="0.25">
      <c r="A53" s="122" t="s">
        <v>114</v>
      </c>
      <c r="B53" s="204" t="s">
        <v>1211</v>
      </c>
      <c r="C53" s="205" t="s">
        <v>1210</v>
      </c>
      <c r="D53" s="206" t="s">
        <v>1212</v>
      </c>
      <c r="E53" s="206" t="s">
        <v>1213</v>
      </c>
      <c r="F53" s="204" t="s">
        <v>150</v>
      </c>
      <c r="G53" s="204" t="s">
        <v>516</v>
      </c>
      <c r="H53" s="204" t="s">
        <v>10</v>
      </c>
      <c r="I53" s="204">
        <v>1</v>
      </c>
      <c r="J53" s="204" t="s">
        <v>936</v>
      </c>
      <c r="K53" s="204" t="s">
        <v>100</v>
      </c>
      <c r="L53" s="116">
        <f t="shared" si="1"/>
        <v>1.0604950716845876E-2</v>
      </c>
    </row>
    <row r="54" spans="1:12" x14ac:dyDescent="0.25">
      <c r="A54" s="122" t="s">
        <v>105</v>
      </c>
      <c r="B54" s="204" t="s">
        <v>1215</v>
      </c>
      <c r="C54" s="205" t="s">
        <v>1214</v>
      </c>
      <c r="D54" s="206" t="s">
        <v>1072</v>
      </c>
      <c r="E54" s="206" t="s">
        <v>1216</v>
      </c>
      <c r="F54" s="204" t="s">
        <v>112</v>
      </c>
      <c r="G54" s="204" t="s">
        <v>516</v>
      </c>
      <c r="H54" s="204" t="s">
        <v>255</v>
      </c>
      <c r="I54" s="204">
        <v>1</v>
      </c>
      <c r="J54" s="204" t="s">
        <v>925</v>
      </c>
      <c r="K54" s="204" t="s">
        <v>96</v>
      </c>
      <c r="L54" s="116">
        <f t="shared" si="1"/>
        <v>1.0655577956989246E-2</v>
      </c>
    </row>
    <row r="55" spans="1:12" x14ac:dyDescent="0.25">
      <c r="A55" s="122" t="s">
        <v>150</v>
      </c>
      <c r="B55" s="204" t="s">
        <v>1218</v>
      </c>
      <c r="C55" s="205" t="s">
        <v>1217</v>
      </c>
      <c r="D55" s="206" t="s">
        <v>1219</v>
      </c>
      <c r="E55" s="206" t="s">
        <v>1220</v>
      </c>
      <c r="F55" s="204" t="s">
        <v>110</v>
      </c>
      <c r="G55" s="204" t="s">
        <v>516</v>
      </c>
      <c r="H55" s="204" t="s">
        <v>10</v>
      </c>
      <c r="I55" s="204">
        <v>1</v>
      </c>
      <c r="J55" s="204" t="s">
        <v>991</v>
      </c>
      <c r="K55" s="204" t="s">
        <v>96</v>
      </c>
      <c r="L55" s="116">
        <f t="shared" si="1"/>
        <v>1.0737231182795699E-2</v>
      </c>
    </row>
    <row r="56" spans="1:12" x14ac:dyDescent="0.25">
      <c r="A56" s="122" t="s">
        <v>128</v>
      </c>
      <c r="B56" s="204" t="s">
        <v>111</v>
      </c>
      <c r="C56" s="205" t="s">
        <v>1221</v>
      </c>
      <c r="D56" s="206" t="s">
        <v>599</v>
      </c>
      <c r="E56" s="206" t="s">
        <v>1024</v>
      </c>
      <c r="F56" s="204" t="s">
        <v>135</v>
      </c>
      <c r="G56" s="204" t="s">
        <v>516</v>
      </c>
      <c r="H56" s="204" t="s">
        <v>255</v>
      </c>
      <c r="I56" s="204">
        <v>1</v>
      </c>
      <c r="J56" s="204" t="s">
        <v>928</v>
      </c>
      <c r="K56" s="204" t="s">
        <v>104</v>
      </c>
      <c r="L56" s="116">
        <f t="shared" si="1"/>
        <v>1.0829599761051373E-2</v>
      </c>
    </row>
    <row r="57" spans="1:12" x14ac:dyDescent="0.25">
      <c r="A57" s="122" t="s">
        <v>139</v>
      </c>
      <c r="B57" s="204" t="s">
        <v>1120</v>
      </c>
      <c r="C57" s="205" t="s">
        <v>1119</v>
      </c>
      <c r="D57" s="206" t="s">
        <v>1121</v>
      </c>
      <c r="E57" s="206" t="s">
        <v>592</v>
      </c>
      <c r="F57" s="204" t="s">
        <v>158</v>
      </c>
      <c r="G57" s="204" t="s">
        <v>498</v>
      </c>
      <c r="H57" s="204" t="s">
        <v>255</v>
      </c>
      <c r="I57" s="204">
        <v>1</v>
      </c>
      <c r="J57" s="204" t="s">
        <v>744</v>
      </c>
      <c r="K57" s="204" t="s">
        <v>102</v>
      </c>
      <c r="L57" s="116">
        <f t="shared" si="1"/>
        <v>1.0832997311827956E-2</v>
      </c>
    </row>
    <row r="58" spans="1:12" x14ac:dyDescent="0.25">
      <c r="A58" s="122" t="s">
        <v>126</v>
      </c>
      <c r="B58" s="204" t="s">
        <v>919</v>
      </c>
      <c r="C58" s="205" t="s">
        <v>1122</v>
      </c>
      <c r="D58" s="206" t="s">
        <v>920</v>
      </c>
      <c r="E58" s="206" t="s">
        <v>921</v>
      </c>
      <c r="F58" s="204" t="s">
        <v>163</v>
      </c>
      <c r="G58" s="204" t="s">
        <v>498</v>
      </c>
      <c r="H58" s="204" t="s">
        <v>255</v>
      </c>
      <c r="I58" s="204">
        <v>1</v>
      </c>
      <c r="J58" s="204" t="s">
        <v>915</v>
      </c>
      <c r="K58" s="204" t="s">
        <v>94</v>
      </c>
      <c r="L58" s="116">
        <f t="shared" si="1"/>
        <v>1.0879144265232975E-2</v>
      </c>
    </row>
    <row r="59" spans="1:12" x14ac:dyDescent="0.25">
      <c r="A59" s="122" t="s">
        <v>151</v>
      </c>
      <c r="B59" s="204" t="s">
        <v>133</v>
      </c>
      <c r="C59" s="205" t="s">
        <v>1123</v>
      </c>
      <c r="D59" s="206" t="s">
        <v>906</v>
      </c>
      <c r="E59" s="206" t="s">
        <v>907</v>
      </c>
      <c r="F59" s="204" t="s">
        <v>108</v>
      </c>
      <c r="G59" s="204" t="s">
        <v>498</v>
      </c>
      <c r="H59" s="204" t="s">
        <v>255</v>
      </c>
      <c r="I59" s="204">
        <v>1</v>
      </c>
      <c r="J59" s="204" t="s">
        <v>648</v>
      </c>
      <c r="K59" s="204" t="s">
        <v>104</v>
      </c>
      <c r="L59" s="116">
        <f t="shared" si="1"/>
        <v>1.0982153524492232E-2</v>
      </c>
    </row>
    <row r="60" spans="1:12" x14ac:dyDescent="0.25">
      <c r="A60" s="122" t="s">
        <v>152</v>
      </c>
      <c r="B60" s="204" t="s">
        <v>1223</v>
      </c>
      <c r="C60" s="205" t="s">
        <v>1222</v>
      </c>
      <c r="D60" s="206" t="s">
        <v>1224</v>
      </c>
      <c r="E60" s="206" t="s">
        <v>1225</v>
      </c>
      <c r="F60" s="204" t="s">
        <v>152</v>
      </c>
      <c r="G60" s="204" t="s">
        <v>516</v>
      </c>
      <c r="H60" s="204" t="s">
        <v>335</v>
      </c>
      <c r="I60" s="204">
        <v>1</v>
      </c>
      <c r="J60" s="204" t="s">
        <v>995</v>
      </c>
      <c r="K60" s="204" t="s">
        <v>96</v>
      </c>
      <c r="L60" s="116">
        <f t="shared" si="1"/>
        <v>1.117637395459976E-2</v>
      </c>
    </row>
    <row r="61" spans="1:12" s="91" customFormat="1" x14ac:dyDescent="0.25">
      <c r="A61" s="122" t="s">
        <v>146</v>
      </c>
      <c r="B61" s="204" t="s">
        <v>1125</v>
      </c>
      <c r="C61" s="205" t="s">
        <v>1124</v>
      </c>
      <c r="D61" s="206" t="s">
        <v>790</v>
      </c>
      <c r="E61" s="206" t="s">
        <v>1126</v>
      </c>
      <c r="F61" s="204" t="s">
        <v>146</v>
      </c>
      <c r="G61" s="204" t="s">
        <v>498</v>
      </c>
      <c r="H61" s="204" t="s">
        <v>255</v>
      </c>
      <c r="I61" s="204">
        <v>1</v>
      </c>
      <c r="J61" s="204" t="s">
        <v>678</v>
      </c>
      <c r="K61" s="204" t="s">
        <v>104</v>
      </c>
      <c r="L61" s="116">
        <f t="shared" si="1"/>
        <v>1.120964008363202E-2</v>
      </c>
    </row>
    <row r="62" spans="1:12" x14ac:dyDescent="0.25">
      <c r="A62" s="122" t="s">
        <v>153</v>
      </c>
      <c r="B62" s="204" t="s">
        <v>1227</v>
      </c>
      <c r="C62" s="205" t="s">
        <v>1226</v>
      </c>
      <c r="D62" s="206" t="s">
        <v>1228</v>
      </c>
      <c r="E62" s="206" t="s">
        <v>1229</v>
      </c>
      <c r="F62" s="204" t="s">
        <v>145</v>
      </c>
      <c r="G62" s="204" t="s">
        <v>516</v>
      </c>
      <c r="H62" s="204" t="s">
        <v>10</v>
      </c>
      <c r="I62" s="204">
        <v>1</v>
      </c>
      <c r="J62" s="204" t="s">
        <v>978</v>
      </c>
      <c r="K62" s="204" t="s">
        <v>96</v>
      </c>
      <c r="L62" s="116">
        <f t="shared" si="1"/>
        <v>1.1225769115890084E-2</v>
      </c>
    </row>
    <row r="63" spans="1:12" x14ac:dyDescent="0.25">
      <c r="A63" s="122" t="s">
        <v>154</v>
      </c>
      <c r="B63" s="204" t="s">
        <v>1231</v>
      </c>
      <c r="C63" s="205" t="s">
        <v>1230</v>
      </c>
      <c r="D63" s="206" t="s">
        <v>1232</v>
      </c>
      <c r="E63" s="206" t="s">
        <v>1233</v>
      </c>
      <c r="F63" s="204" t="s">
        <v>95</v>
      </c>
      <c r="G63" s="204" t="s">
        <v>516</v>
      </c>
      <c r="H63" s="204" t="s">
        <v>255</v>
      </c>
      <c r="I63" s="204">
        <v>1</v>
      </c>
      <c r="J63" s="204" t="s">
        <v>932</v>
      </c>
      <c r="K63" s="204" t="s">
        <v>100</v>
      </c>
      <c r="L63" s="116">
        <f t="shared" si="1"/>
        <v>1.1746639784946236E-2</v>
      </c>
    </row>
    <row r="64" spans="1:12" x14ac:dyDescent="0.25">
      <c r="A64" s="122" t="s">
        <v>155</v>
      </c>
      <c r="B64" s="204" t="s">
        <v>1235</v>
      </c>
      <c r="C64" s="205" t="s">
        <v>1234</v>
      </c>
      <c r="D64" s="206" t="s">
        <v>1236</v>
      </c>
      <c r="E64" s="206" t="s">
        <v>1237</v>
      </c>
      <c r="F64" s="204" t="s">
        <v>97</v>
      </c>
      <c r="G64" s="204" t="s">
        <v>516</v>
      </c>
      <c r="H64" s="204" t="s">
        <v>255</v>
      </c>
      <c r="I64" s="204">
        <v>1</v>
      </c>
      <c r="J64" s="204" t="s">
        <v>932</v>
      </c>
      <c r="K64" s="204" t="s">
        <v>102</v>
      </c>
      <c r="L64" s="116">
        <f t="shared" si="1"/>
        <v>1.1747685185185186E-2</v>
      </c>
    </row>
    <row r="65" spans="1:12" x14ac:dyDescent="0.25">
      <c r="A65" s="122" t="s">
        <v>156</v>
      </c>
      <c r="B65" s="204" t="s">
        <v>1129</v>
      </c>
      <c r="C65" s="205" t="s">
        <v>1128</v>
      </c>
      <c r="D65" s="206" t="s">
        <v>1130</v>
      </c>
      <c r="E65" s="206" t="s">
        <v>643</v>
      </c>
      <c r="F65" s="204" t="s">
        <v>172</v>
      </c>
      <c r="G65" s="204" t="s">
        <v>498</v>
      </c>
      <c r="H65" s="204" t="s">
        <v>10</v>
      </c>
      <c r="I65" s="204">
        <v>1</v>
      </c>
      <c r="J65" s="204" t="s">
        <v>1127</v>
      </c>
      <c r="K65" s="204" t="s">
        <v>94</v>
      </c>
      <c r="L65" s="116">
        <f t="shared" si="1"/>
        <v>1.1906474014336917E-2</v>
      </c>
    </row>
    <row r="66" spans="1:12" x14ac:dyDescent="0.25">
      <c r="A66" s="122" t="s">
        <v>157</v>
      </c>
      <c r="B66" s="204" t="s">
        <v>1132</v>
      </c>
      <c r="C66" s="205" t="s">
        <v>1131</v>
      </c>
      <c r="D66" s="206" t="s">
        <v>1133</v>
      </c>
      <c r="E66" s="206" t="s">
        <v>1134</v>
      </c>
      <c r="F66" s="204" t="s">
        <v>136</v>
      </c>
      <c r="G66" s="204" t="s">
        <v>498</v>
      </c>
      <c r="H66" s="204" t="s">
        <v>335</v>
      </c>
      <c r="I66" s="204">
        <v>1</v>
      </c>
      <c r="J66" s="204" t="s">
        <v>648</v>
      </c>
      <c r="K66" s="204" t="s">
        <v>106</v>
      </c>
      <c r="L66" s="116">
        <f t="shared" si="1"/>
        <v>1.1936790621266428E-2</v>
      </c>
    </row>
    <row r="67" spans="1:12" x14ac:dyDescent="0.25">
      <c r="A67" s="122" t="s">
        <v>158</v>
      </c>
      <c r="B67" s="204" t="s">
        <v>1239</v>
      </c>
      <c r="C67" s="205" t="s">
        <v>1238</v>
      </c>
      <c r="D67" s="206" t="s">
        <v>1240</v>
      </c>
      <c r="E67" s="206" t="s">
        <v>1241</v>
      </c>
      <c r="F67" s="204" t="s">
        <v>99</v>
      </c>
      <c r="G67" s="204" t="s">
        <v>516</v>
      </c>
      <c r="H67" s="204" t="s">
        <v>335</v>
      </c>
      <c r="I67" s="204">
        <v>1</v>
      </c>
      <c r="J67" s="204" t="s">
        <v>932</v>
      </c>
      <c r="K67" s="204" t="s">
        <v>104</v>
      </c>
      <c r="L67" s="116">
        <f t="shared" ref="L67:L77" si="2">C67/3.1</f>
        <v>1.1965539127837514E-2</v>
      </c>
    </row>
    <row r="68" spans="1:12" x14ac:dyDescent="0.25">
      <c r="A68" s="122" t="s">
        <v>159</v>
      </c>
      <c r="B68" s="204" t="s">
        <v>1243</v>
      </c>
      <c r="C68" s="205" t="s">
        <v>1242</v>
      </c>
      <c r="D68" s="206" t="s">
        <v>1244</v>
      </c>
      <c r="E68" s="206" t="s">
        <v>1245</v>
      </c>
      <c r="F68" s="204" t="s">
        <v>130</v>
      </c>
      <c r="G68" s="204" t="s">
        <v>516</v>
      </c>
      <c r="H68" s="204" t="s">
        <v>335</v>
      </c>
      <c r="I68" s="204">
        <v>1</v>
      </c>
      <c r="J68" s="204" t="s">
        <v>932</v>
      </c>
      <c r="K68" s="204" t="s">
        <v>106</v>
      </c>
      <c r="L68" s="116">
        <f t="shared" si="2"/>
        <v>1.1965651135005974E-2</v>
      </c>
    </row>
    <row r="69" spans="1:12" x14ac:dyDescent="0.25">
      <c r="A69" s="122" t="s">
        <v>160</v>
      </c>
      <c r="B69" s="204" t="s">
        <v>1247</v>
      </c>
      <c r="C69" s="205" t="s">
        <v>1246</v>
      </c>
      <c r="D69" s="206" t="s">
        <v>1248</v>
      </c>
      <c r="E69" s="206" t="s">
        <v>1249</v>
      </c>
      <c r="F69" s="204" t="s">
        <v>95</v>
      </c>
      <c r="G69" s="204" t="s">
        <v>516</v>
      </c>
      <c r="H69" s="204" t="s">
        <v>335</v>
      </c>
      <c r="I69" s="204">
        <v>1</v>
      </c>
      <c r="J69" s="204" t="s">
        <v>932</v>
      </c>
      <c r="K69" s="204" t="s">
        <v>107</v>
      </c>
      <c r="L69" s="116">
        <f t="shared" si="2"/>
        <v>1.1978345280764635E-2</v>
      </c>
    </row>
    <row r="70" spans="1:12" x14ac:dyDescent="0.25">
      <c r="A70" s="122" t="s">
        <v>161</v>
      </c>
      <c r="B70" s="204" t="s">
        <v>1136</v>
      </c>
      <c r="C70" s="205" t="s">
        <v>1135</v>
      </c>
      <c r="D70" s="206" t="s">
        <v>1137</v>
      </c>
      <c r="E70" s="206" t="s">
        <v>1138</v>
      </c>
      <c r="F70" s="204" t="s">
        <v>146</v>
      </c>
      <c r="G70" s="204" t="s">
        <v>498</v>
      </c>
      <c r="H70" s="204" t="s">
        <v>10</v>
      </c>
      <c r="I70" s="204">
        <v>1</v>
      </c>
      <c r="J70" s="204" t="s">
        <v>678</v>
      </c>
      <c r="K70" s="204" t="s">
        <v>106</v>
      </c>
      <c r="L70" s="116">
        <f t="shared" si="2"/>
        <v>1.2065150836320192E-2</v>
      </c>
    </row>
    <row r="71" spans="1:12" x14ac:dyDescent="0.25">
      <c r="A71" s="122" t="s">
        <v>162</v>
      </c>
      <c r="B71" s="204" t="s">
        <v>1251</v>
      </c>
      <c r="C71" s="205" t="s">
        <v>1250</v>
      </c>
      <c r="D71" s="206" t="s">
        <v>1252</v>
      </c>
      <c r="E71" s="206" t="s">
        <v>1253</v>
      </c>
      <c r="F71" s="204" t="s">
        <v>135</v>
      </c>
      <c r="G71" s="204" t="s">
        <v>516</v>
      </c>
      <c r="H71" s="204" t="s">
        <v>10</v>
      </c>
      <c r="I71" s="204">
        <v>1</v>
      </c>
      <c r="J71" s="204" t="s">
        <v>928</v>
      </c>
      <c r="K71" s="204" t="s">
        <v>106</v>
      </c>
      <c r="L71" s="116">
        <f t="shared" si="2"/>
        <v>1.2295400238948626E-2</v>
      </c>
    </row>
    <row r="72" spans="1:12" x14ac:dyDescent="0.25">
      <c r="A72" s="122" t="s">
        <v>163</v>
      </c>
      <c r="B72" s="204" t="s">
        <v>1255</v>
      </c>
      <c r="C72" s="205" t="s">
        <v>1254</v>
      </c>
      <c r="D72" s="206" t="s">
        <v>1256</v>
      </c>
      <c r="E72" s="206" t="s">
        <v>1257</v>
      </c>
      <c r="F72" s="204" t="s">
        <v>95</v>
      </c>
      <c r="G72" s="204" t="s">
        <v>516</v>
      </c>
      <c r="H72" s="204" t="s">
        <v>10</v>
      </c>
      <c r="I72" s="204">
        <v>1</v>
      </c>
      <c r="J72" s="204" t="s">
        <v>932</v>
      </c>
      <c r="K72" s="204" t="s">
        <v>109</v>
      </c>
      <c r="L72" s="116">
        <f t="shared" si="2"/>
        <v>1.2708333333333332E-2</v>
      </c>
    </row>
    <row r="73" spans="1:12" x14ac:dyDescent="0.25">
      <c r="A73" s="122" t="s">
        <v>164</v>
      </c>
      <c r="B73" s="204" t="s">
        <v>1259</v>
      </c>
      <c r="C73" s="205" t="s">
        <v>1258</v>
      </c>
      <c r="D73" s="206" t="s">
        <v>1260</v>
      </c>
      <c r="E73" s="206" t="s">
        <v>957</v>
      </c>
      <c r="F73" s="204" t="s">
        <v>130</v>
      </c>
      <c r="G73" s="204" t="s">
        <v>516</v>
      </c>
      <c r="H73" s="204" t="s">
        <v>10</v>
      </c>
      <c r="I73" s="204">
        <v>1</v>
      </c>
      <c r="J73" s="204" t="s">
        <v>932</v>
      </c>
      <c r="K73" s="204" t="s">
        <v>111</v>
      </c>
      <c r="L73" s="116">
        <f t="shared" si="2"/>
        <v>1.270949074074074E-2</v>
      </c>
    </row>
    <row r="74" spans="1:12" x14ac:dyDescent="0.25">
      <c r="A74" s="122" t="s">
        <v>165</v>
      </c>
      <c r="B74" s="204" t="s">
        <v>1140</v>
      </c>
      <c r="C74" s="205" t="s">
        <v>1139</v>
      </c>
      <c r="D74" s="206" t="s">
        <v>1141</v>
      </c>
      <c r="E74" s="206" t="s">
        <v>1142</v>
      </c>
      <c r="F74" s="204" t="s">
        <v>130</v>
      </c>
      <c r="G74" s="204" t="s">
        <v>498</v>
      </c>
      <c r="H74" s="204" t="s">
        <v>335</v>
      </c>
      <c r="I74" s="204">
        <v>1</v>
      </c>
      <c r="J74" s="204" t="s">
        <v>669</v>
      </c>
      <c r="K74" s="204" t="s">
        <v>98</v>
      </c>
      <c r="L74" s="116">
        <f t="shared" si="2"/>
        <v>1.2799133811230587E-2</v>
      </c>
    </row>
    <row r="75" spans="1:12" x14ac:dyDescent="0.25">
      <c r="A75" s="122" t="s">
        <v>167</v>
      </c>
      <c r="B75" s="204" t="s">
        <v>1262</v>
      </c>
      <c r="C75" s="205" t="s">
        <v>1261</v>
      </c>
      <c r="D75" s="206" t="s">
        <v>1263</v>
      </c>
      <c r="E75" s="206" t="s">
        <v>1264</v>
      </c>
      <c r="F75" s="204" t="s">
        <v>145</v>
      </c>
      <c r="G75" s="204" t="s">
        <v>516</v>
      </c>
      <c r="H75" s="204" t="s">
        <v>335</v>
      </c>
      <c r="I75" s="204">
        <v>1</v>
      </c>
      <c r="J75" s="204" t="s">
        <v>978</v>
      </c>
      <c r="K75" s="204" t="s">
        <v>98</v>
      </c>
      <c r="L75" s="116">
        <f t="shared" si="2"/>
        <v>1.2999178614097969E-2</v>
      </c>
    </row>
    <row r="76" spans="1:12" x14ac:dyDescent="0.25">
      <c r="A76" s="122">
        <v>74</v>
      </c>
      <c r="B76" s="204" t="s">
        <v>1266</v>
      </c>
      <c r="C76" s="205" t="s">
        <v>1265</v>
      </c>
      <c r="D76" s="206" t="s">
        <v>822</v>
      </c>
      <c r="E76" s="206" t="s">
        <v>1267</v>
      </c>
      <c r="F76" s="204" t="s">
        <v>145</v>
      </c>
      <c r="G76" s="204" t="s">
        <v>516</v>
      </c>
      <c r="H76" s="204" t="s">
        <v>335</v>
      </c>
      <c r="I76" s="204">
        <v>1</v>
      </c>
      <c r="J76" s="204" t="s">
        <v>978</v>
      </c>
      <c r="K76" s="204" t="s">
        <v>100</v>
      </c>
      <c r="L76" s="116">
        <f t="shared" si="2"/>
        <v>1.2999327956989248E-2</v>
      </c>
    </row>
    <row r="77" spans="1:12" x14ac:dyDescent="0.25">
      <c r="A77" s="122">
        <v>75</v>
      </c>
      <c r="B77" s="204" t="s">
        <v>1144</v>
      </c>
      <c r="C77" s="205" t="s">
        <v>1143</v>
      </c>
      <c r="D77" s="206" t="s">
        <v>1145</v>
      </c>
      <c r="E77" s="206" t="s">
        <v>1146</v>
      </c>
      <c r="F77" s="204" t="s">
        <v>146</v>
      </c>
      <c r="G77" s="204" t="s">
        <v>498</v>
      </c>
      <c r="H77" s="204" t="s">
        <v>255</v>
      </c>
      <c r="I77" s="204">
        <v>1</v>
      </c>
      <c r="J77" s="204" t="s">
        <v>678</v>
      </c>
      <c r="K77" s="204" t="s">
        <v>107</v>
      </c>
      <c r="L77" s="116">
        <f t="shared" si="2"/>
        <v>1.512944295101553E-2</v>
      </c>
    </row>
  </sheetData>
  <sortState ref="A3:J75">
    <sortCondition ref="A3:A75"/>
  </sortState>
  <mergeCells count="1">
    <mergeCell ref="A1:L1"/>
  </mergeCells>
  <pageMargins left="0.7" right="0.7" top="0.75" bottom="0.75" header="0.3" footer="0.3"/>
  <pageSetup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8fbfd49-c8e6-4618-a77f-5ef25245836c">
  <element uid="1239ecc3-00e0-482b-a8a4-82e46943bfcc" value=""/>
</sisl>
</file>

<file path=customXml/itemProps1.xml><?xml version="1.0" encoding="utf-8"?>
<ds:datastoreItem xmlns:ds="http://schemas.openxmlformats.org/officeDocument/2006/customXml" ds:itemID="{D975D9B9-E3DF-4627-B4F8-17746CF11C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2018 Final Score Sheet</vt:lpstr>
      <vt:lpstr>5K &amp; 10K</vt:lpstr>
      <vt:lpstr>10K Run Results</vt:lpstr>
      <vt:lpstr>10K Run Age Groups</vt:lpstr>
      <vt:lpstr>10K Run Teams</vt:lpstr>
      <vt:lpstr>5K Run Results</vt:lpstr>
      <vt:lpstr>5K Run Age Groups</vt:lpstr>
      <vt:lpstr>5K Run Teams</vt:lpstr>
      <vt:lpstr>5K Walk Results</vt:lpstr>
      <vt:lpstr>5K Walk Age Groups</vt:lpstr>
      <vt:lpstr>5K Walk Teams</vt:lpstr>
      <vt:lpstr>JUMPS</vt:lpstr>
      <vt:lpstr>SHOT PUT</vt:lpstr>
      <vt:lpstr>Relay Events (2018)</vt:lpstr>
      <vt:lpstr>Summary</vt:lpstr>
      <vt:lpstr>JUMPS!Print_Area</vt:lpstr>
      <vt:lpstr>'Relay Events (2018)'!Print_Area</vt:lpstr>
      <vt:lpstr>'SHOT PUT'!Print_Area</vt:lpstr>
      <vt:lpstr>'10K Run Age Groups'!Print_Titles</vt:lpstr>
      <vt:lpstr>'10K Run Results'!Print_Titles</vt:lpstr>
      <vt:lpstr>'10K Run Teams'!Print_Titles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Baldwin</dc:creator>
  <cp:lastModifiedBy>Product Design Office</cp:lastModifiedBy>
  <cp:lastPrinted>2018-06-16T20:38:27Z</cp:lastPrinted>
  <dcterms:created xsi:type="dcterms:W3CDTF">2005-07-17T21:05:06Z</dcterms:created>
  <dcterms:modified xsi:type="dcterms:W3CDTF">2018-06-21T12:55:06Z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69ff3eb5-5dad-49c2-933d-b8da973c1dcf</vt:lpwstr>
  </property>
  <property fmtid="{D5CDD505-2E9C-101B-9397-08002B2CF9AE}" pid="3" name="bjSaver">
    <vt:lpwstr>BAmpEX/1lypYBJwiO2U5+wFrhn/s9Up2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policy="18fbfd49-c8e6-4618-a77f-5ef25245836c" xmlns="http://www.boldonjames.com/2008/01/sie/i</vt:lpwstr>
  </property>
  <property fmtid="{D5CDD505-2E9C-101B-9397-08002B2CF9AE}" pid="5" name="bjDocumentLabelXML-0">
    <vt:lpwstr>nternal/label"&gt;&lt;element uid="1239ecc3-00e0-482b-a8a4-82e46943bfcc" value="" /&gt;&lt;/sisl&gt;</vt:lpwstr>
  </property>
  <property fmtid="{D5CDD505-2E9C-101B-9397-08002B2CF9AE}" pid="6" name="bjDocumentSecurityLabel">
    <vt:lpwstr>Company Classification: PUBLIC</vt:lpwstr>
  </property>
  <property fmtid="{D5CDD505-2E9C-101B-9397-08002B2CF9AE}" pid="7" name="bjProjectProperty">
    <vt:lpwstr>COMPANY: PUBLIC</vt:lpwstr>
  </property>
  <property fmtid="{D5CDD505-2E9C-101B-9397-08002B2CF9AE}" pid="8" name="LabelledBy:">
    <vt:lpwstr>t1246jb,6/21/2018 8:55:06 AM,PUBLIC</vt:lpwstr>
  </property>
</Properties>
</file>